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correios.sharepoint.com/sites/CTT-RI_Earnings_Apresentao/Documentos Partilhados/General/2024/1Q24/Factbook/"/>
    </mc:Choice>
  </mc:AlternateContent>
  <xr:revisionPtr revIDLastSave="5222" documentId="8_{6B896E18-484A-4F79-9363-CFF66C6467C9}" xr6:coauthVersionLast="47" xr6:coauthVersionMax="47" xr10:uidLastSave="{BF839EDB-4ECA-49F7-89F0-34ADD2F18F0C}"/>
  <bookViews>
    <workbookView xWindow="30" yWindow="0" windowWidth="12580" windowHeight="10200" tabRatio="873" activeTab="1" xr2:uid="{00000000-000D-0000-FFFF-FFFF00000000}"/>
  </bookViews>
  <sheets>
    <sheet name="     " sheetId="20" r:id="rId1"/>
    <sheet name="Key indicators" sheetId="15" r:id="rId2"/>
    <sheet name="Key highlights" sheetId="12" r:id="rId3"/>
    <sheet name="Cash Flow" sheetId="27" r:id="rId4"/>
    <sheet name="Balance Sheet" sheetId="28" r:id="rId5"/>
    <sheet name="Mail &amp; Other" sheetId="17" r:id="rId6"/>
    <sheet name="Express &amp; Parcels" sheetId="18" r:id="rId7"/>
    <sheet name="Financial Services &amp; Retail" sheetId="19" r:id="rId8"/>
    <sheet name="Banco CTT" sheetId="23" r:id="rId9"/>
  </sheets>
  <externalReferences>
    <externalReference r:id="rId10"/>
  </externalReferences>
  <definedNames>
    <definedName name="__lop2" localSheetId="0" hidden="1">{#N/A,#N/A,TRUE,"cover";#N/A,#N/A,TRUE,"trading";#N/A,#N/A,TRUE,"industry landscape";#N/A,#N/A,TRUE,"market comm";#N/A,#N/A,TRUE,"price perf";#N/A,#N/A,TRUE,"institutional changes";#N/A,#N/A,TRUE,"DOB"}</definedName>
    <definedName name="__lop2" localSheetId="4" hidden="1">{#N/A,#N/A,TRUE,"cover";#N/A,#N/A,TRUE,"trading";#N/A,#N/A,TRUE,"industry landscape";#N/A,#N/A,TRUE,"market comm";#N/A,#N/A,TRUE,"price perf";#N/A,#N/A,TRUE,"institutional changes";#N/A,#N/A,TRUE,"DOB"}</definedName>
    <definedName name="__lop2" hidden="1">{#N/A,#N/A,TRUE,"cover";#N/A,#N/A,TRUE,"trading";#N/A,#N/A,TRUE,"industry landscape";#N/A,#N/A,TRUE,"market comm";#N/A,#N/A,TRUE,"price perf";#N/A,#N/A,TRUE,"institutional changes";#N/A,#N/A,TRUE,"DOB"}</definedName>
    <definedName name="__rrr2" localSheetId="0" hidden="1">{#N/A,#N/A,FALSE,"cover";#N/A,#N/A,FALSE,"Title page";#N/A,#N/A,FALSE,"DOB";#N/A,#N/A,FALSE,"dob alpha";#N/A,#N/A,FALSE,"chages";#N/A,#N/A,FALSE,"shareholder characteristics";#N/A,#N/A,FALSE,"CarsonStyles"}</definedName>
    <definedName name="__rrr2" localSheetId="4" hidden="1">{#N/A,#N/A,FALSE,"cover";#N/A,#N/A,FALSE,"Title page";#N/A,#N/A,FALSE,"DOB";#N/A,#N/A,FALSE,"dob alpha";#N/A,#N/A,FALSE,"chages";#N/A,#N/A,FALSE,"shareholder characteristics";#N/A,#N/A,FALSE,"CarsonStyles"}</definedName>
    <definedName name="__rrr2" hidden="1">{#N/A,#N/A,FALSE,"cover";#N/A,#N/A,FALSE,"Title page";#N/A,#N/A,FALSE,"DOB";#N/A,#N/A,FALSE,"dob alpha";#N/A,#N/A,FALSE,"chages";#N/A,#N/A,FALSE,"shareholder characteristics";#N/A,#N/A,FALSE,"CarsonStyles"}</definedName>
    <definedName name="_bdm.3C1C8805D7004D699FDDB8ECEA1688A7.edm" hidden="1">[1]ByCountryBar!$A:$IV</definedName>
    <definedName name="_xlnm._FilterDatabase" localSheetId="8" hidden="1">#REF!</definedName>
    <definedName name="_xlnm._FilterDatabase" localSheetId="3" hidden="1">#REF!</definedName>
    <definedName name="_xlnm._FilterDatabase" localSheetId="6" hidden="1">#REF!</definedName>
    <definedName name="_xlnm._FilterDatabase" localSheetId="2" hidden="1">#REF!</definedName>
    <definedName name="_xlnm._FilterDatabase" localSheetId="5" hidden="1">#REF!</definedName>
    <definedName name="_xlnm._FilterDatabase" hidden="1">#REF!</definedName>
    <definedName name="_lop2" localSheetId="0" hidden="1">{#N/A,#N/A,TRUE,"cover";#N/A,#N/A,TRUE,"trading";#N/A,#N/A,TRUE,"industry landscape";#N/A,#N/A,TRUE,"market comm";#N/A,#N/A,TRUE,"price perf";#N/A,#N/A,TRUE,"institutional changes";#N/A,#N/A,TRUE,"DOB"}</definedName>
    <definedName name="_lop2" localSheetId="4" hidden="1">{#N/A,#N/A,TRUE,"cover";#N/A,#N/A,TRUE,"trading";#N/A,#N/A,TRUE,"industry landscape";#N/A,#N/A,TRUE,"market comm";#N/A,#N/A,TRUE,"price perf";#N/A,#N/A,TRUE,"institutional changes";#N/A,#N/A,TRUE,"DOB"}</definedName>
    <definedName name="_lop2" hidden="1">{#N/A,#N/A,TRUE,"cover";#N/A,#N/A,TRUE,"trading";#N/A,#N/A,TRUE,"industry landscape";#N/A,#N/A,TRUE,"market comm";#N/A,#N/A,TRUE,"price perf";#N/A,#N/A,TRUE,"institutional changes";#N/A,#N/A,TRUE,"DOB"}</definedName>
    <definedName name="_rrr2" localSheetId="0" hidden="1">{#N/A,#N/A,FALSE,"cover";#N/A,#N/A,FALSE,"Title page";#N/A,#N/A,FALSE,"DOB";#N/A,#N/A,FALSE,"dob alpha";#N/A,#N/A,FALSE,"chages";#N/A,#N/A,FALSE,"shareholder characteristics";#N/A,#N/A,FALSE,"CarsonStyles"}</definedName>
    <definedName name="_rrr2" localSheetId="4" hidden="1">{#N/A,#N/A,FALSE,"cover";#N/A,#N/A,FALSE,"Title page";#N/A,#N/A,FALSE,"DOB";#N/A,#N/A,FALSE,"dob alpha";#N/A,#N/A,FALSE,"chages";#N/A,#N/A,FALSE,"shareholder characteristics";#N/A,#N/A,FALSE,"CarsonStyles"}</definedName>
    <definedName name="_rrr2" hidden="1">{#N/A,#N/A,FALSE,"cover";#N/A,#N/A,FALSE,"Title page";#N/A,#N/A,FALSE,"DOB";#N/A,#N/A,FALSE,"dob alpha";#N/A,#N/A,FALSE,"chages";#N/A,#N/A,FALSE,"shareholder characteristics";#N/A,#N/A,FALSE,"CarsonStyles"}</definedName>
    <definedName name="AS2DocOpenMode" hidden="1">"AS2DocumentEdit"</definedName>
    <definedName name="AS2ReportLS" hidden="1">1</definedName>
    <definedName name="AS2SyncStepLS" hidden="1">0</definedName>
    <definedName name="AS2TickmarkLS" localSheetId="8" hidden="1">#REF!</definedName>
    <definedName name="AS2TickmarkLS" localSheetId="3" hidden="1">#REF!</definedName>
    <definedName name="AS2TickmarkLS" localSheetId="6" hidden="1">#REF!</definedName>
    <definedName name="AS2TickmarkLS" localSheetId="2" hidden="1">#REF!</definedName>
    <definedName name="AS2TickmarkLS" localSheetId="5" hidden="1">#REF!</definedName>
    <definedName name="AS2TickmarkLS" hidden="1">#REF!</definedName>
    <definedName name="AS2VersionLS" hidden="1">300</definedName>
    <definedName name="BG_Del" hidden="1">15</definedName>
    <definedName name="BG_Ins" hidden="1">4</definedName>
    <definedName name="BG_Mod" hidden="1">6</definedName>
    <definedName name="ComparitiveVA" localSheetId="0" hidden="1">{#N/A,#N/A,TRUE,"cover";#N/A,#N/A,TRUE,"trading";#N/A,#N/A,TRUE,"industry landscape";#N/A,#N/A,TRUE,"market comm";#N/A,#N/A,TRUE,"price perf";#N/A,#N/A,TRUE,"institutional changes";#N/A,#N/A,TRUE,"DOB"}</definedName>
    <definedName name="ComparitiveVA" localSheetId="4" hidden="1">{#N/A,#N/A,TRUE,"cover";#N/A,#N/A,TRUE,"trading";#N/A,#N/A,TRUE,"industry landscape";#N/A,#N/A,TRUE,"market comm";#N/A,#N/A,TRUE,"price perf";#N/A,#N/A,TRUE,"institutional changes";#N/A,#N/A,TRUE,"DOB"}</definedName>
    <definedName name="ComparitiveVA" hidden="1">{#N/A,#N/A,TRUE,"cover";#N/A,#N/A,TRUE,"trading";#N/A,#N/A,TRUE,"industry landscape";#N/A,#N/A,TRUE,"market comm";#N/A,#N/A,TRUE,"price perf";#N/A,#N/A,TRUE,"institutional changes";#N/A,#N/A,TRUE,"DOB"}</definedName>
    <definedName name="Euro" localSheetId="0" hidden="1">{#N/A,#N/A,TRUE,"cover";#N/A,#N/A,TRUE,"trading";#N/A,#N/A,TRUE,"industry landscape";#N/A,#N/A,TRUE,"market comm";#N/A,#N/A,TRUE,"price perf";#N/A,#N/A,TRUE,"institutional changes";#N/A,#N/A,TRUE,"DOB"}</definedName>
    <definedName name="Euro" localSheetId="4" hidden="1">{#N/A,#N/A,TRUE,"cover";#N/A,#N/A,TRUE,"trading";#N/A,#N/A,TRUE,"industry landscape";#N/A,#N/A,TRUE,"market comm";#N/A,#N/A,TRUE,"price perf";#N/A,#N/A,TRUE,"institutional changes";#N/A,#N/A,TRUE,"DOB"}</definedName>
    <definedName name="Euro" hidden="1">{#N/A,#N/A,TRUE,"cover";#N/A,#N/A,TRUE,"trading";#N/A,#N/A,TRUE,"industry landscape";#N/A,#N/A,TRUE,"market comm";#N/A,#N/A,TRUE,"price perf";#N/A,#N/A,TRUE,"institutional changes";#N/A,#N/A,TRUE,"DOB"}</definedName>
    <definedName name="ewss" localSheetId="0" hidden="1">{#N/A,#N/A,TRUE,"cover";#N/A,#N/A,TRUE,"trading";#N/A,#N/A,TRUE,"industry landscape";#N/A,#N/A,TRUE,"market comm";#N/A,#N/A,TRUE,"price perf";#N/A,#N/A,TRUE,"institutional changes";#N/A,#N/A,TRUE,"DOB"}</definedName>
    <definedName name="ewss" localSheetId="4" hidden="1">{#N/A,#N/A,TRUE,"cover";#N/A,#N/A,TRUE,"trading";#N/A,#N/A,TRUE,"industry landscape";#N/A,#N/A,TRUE,"market comm";#N/A,#N/A,TRUE,"price perf";#N/A,#N/A,TRUE,"institutional changes";#N/A,#N/A,TRUE,"DOB"}</definedName>
    <definedName name="ewss" hidden="1">{#N/A,#N/A,TRUE,"cover";#N/A,#N/A,TRUE,"trading";#N/A,#N/A,TRUE,"industry landscape";#N/A,#N/A,TRUE,"market comm";#N/A,#N/A,TRUE,"price perf";#N/A,#N/A,TRUE,"institutional changes";#N/A,#N/A,TRUE,"DOB"}</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ListOffset" hidden="1">1</definedName>
    <definedName name="lop" localSheetId="0" hidden="1">{#N/A,#N/A,TRUE,"cover";#N/A,#N/A,TRUE,"trading";#N/A,#N/A,TRUE,"industry landscape";#N/A,#N/A,TRUE,"market comm";#N/A,#N/A,TRUE,"price perf";#N/A,#N/A,TRUE,"institutional changes";#N/A,#N/A,TRUE,"DOB"}</definedName>
    <definedName name="lop" localSheetId="4" hidden="1">{#N/A,#N/A,TRUE,"cover";#N/A,#N/A,TRUE,"trading";#N/A,#N/A,TRUE,"industry landscape";#N/A,#N/A,TRUE,"market comm";#N/A,#N/A,TRUE,"price perf";#N/A,#N/A,TRUE,"institutional changes";#N/A,#N/A,TRUE,"DOB"}</definedName>
    <definedName name="lop" hidden="1">{#N/A,#N/A,TRUE,"cover";#N/A,#N/A,TRUE,"trading";#N/A,#N/A,TRUE,"industry landscape";#N/A,#N/A,TRUE,"market comm";#N/A,#N/A,TRUE,"price perf";#N/A,#N/A,TRUE,"institutional changes";#N/A,#N/A,TRUE,"DOB"}</definedName>
    <definedName name="rrr" localSheetId="0" hidden="1">{#N/A,#N/A,FALSE,"cover";#N/A,#N/A,FALSE,"Title page";#N/A,#N/A,FALSE,"DOB";#N/A,#N/A,FALSE,"dob alpha";#N/A,#N/A,FALSE,"chages";#N/A,#N/A,FALSE,"shareholder characteristics";#N/A,#N/A,FALSE,"CarsonStyles"}</definedName>
    <definedName name="rrr" localSheetId="4" hidden="1">{#N/A,#N/A,FALSE,"cover";#N/A,#N/A,FALSE,"Title page";#N/A,#N/A,FALSE,"DOB";#N/A,#N/A,FALSE,"dob alpha";#N/A,#N/A,FALSE,"chages";#N/A,#N/A,FALSE,"shareholder characteristics";#N/A,#N/A,FALSE,"CarsonStyles"}</definedName>
    <definedName name="rrr" hidden="1">{#N/A,#N/A,FALSE,"cover";#N/A,#N/A,FALSE,"Title page";#N/A,#N/A,FALSE,"DOB";#N/A,#N/A,FALSE,"dob alpha";#N/A,#N/A,FALSE,"chages";#N/A,#N/A,FALSE,"shareholder characteristics";#N/A,#N/A,FALSE,"CarsonStyles"}</definedName>
    <definedName name="SAPBEXdnldView" hidden="1">"4TUWT6E9FZ7HZLD9VI8MJ4APK"</definedName>
    <definedName name="SAPBEXhrIndnt" hidden="1">"Wide"</definedName>
    <definedName name="SAPBEXsysID" hidden="1">"BWP"</definedName>
    <definedName name="SAPsysID" hidden="1">"708C5W7SBKP804JT78WJ0JNKI"</definedName>
    <definedName name="SAPwbID" hidden="1">"ARS"</definedName>
    <definedName name="TextRefCopyRangeCount" hidden="1">11</definedName>
    <definedName name="wrn.BLSmarch97." localSheetId="0" hidden="1">{#N/A,#N/A,TRUE,"cover";#N/A,#N/A,TRUE,"trading";#N/A,#N/A,TRUE,"industry landscape";#N/A,#N/A,TRUE,"market comm";#N/A,#N/A,TRUE,"price perf";#N/A,#N/A,TRUE,"institutional changes";#N/A,#N/A,TRUE,"DOB"}</definedName>
    <definedName name="wrn.BLSmarch97." localSheetId="4" hidden="1">{#N/A,#N/A,TRUE,"cover";#N/A,#N/A,TRUE,"trading";#N/A,#N/A,TRUE,"industry landscape";#N/A,#N/A,TRUE,"market comm";#N/A,#N/A,TRUE,"price perf";#N/A,#N/A,TRUE,"institutional changes";#N/A,#N/A,TRUE,"DOB"}</definedName>
    <definedName name="wrn.BLSmarch97." hidden="1">{#N/A,#N/A,TRUE,"cover";#N/A,#N/A,TRUE,"trading";#N/A,#N/A,TRUE,"industry landscape";#N/A,#N/A,TRUE,"market comm";#N/A,#N/A,TRUE,"price perf";#N/A,#N/A,TRUE,"institutional changes";#N/A,#N/A,TRUE,"DOB"}</definedName>
    <definedName name="wrn.rgsbb." localSheetId="0" hidden="1">{#N/A,#N/A,FALSE,"cover";#N/A,#N/A,FALSE,"Title page";#N/A,#N/A,FALSE,"DOB";#N/A,#N/A,FALSE,"dob alpha";#N/A,#N/A,FALSE,"chages";#N/A,#N/A,FALSE,"shareholder characteristics";#N/A,#N/A,FALSE,"CarsonStyles"}</definedName>
    <definedName name="wrn.rgsbb." localSheetId="4" hidden="1">{#N/A,#N/A,FALSE,"cover";#N/A,#N/A,FALSE,"Title page";#N/A,#N/A,FALSE,"DOB";#N/A,#N/A,FALSE,"dob alpha";#N/A,#N/A,FALSE,"chages";#N/A,#N/A,FALSE,"shareholder characteristics";#N/A,#N/A,FALSE,"CarsonStyles"}</definedName>
    <definedName name="wrn.rgsbb." hidden="1">{#N/A,#N/A,FALSE,"cover";#N/A,#N/A,FALSE,"Title page";#N/A,#N/A,FALSE,"DOB";#N/A,#N/A,FALSE,"dob alpha";#N/A,#N/A,FALSE,"chages";#N/A,#N/A,FALSE,"shareholder characteristics";#N/A,#N/A,FALSE,"CarsonStyles"}</definedName>
    <definedName name="XREF_COLUMN_1" localSheetId="8" hidden="1">#REF!</definedName>
    <definedName name="XREF_COLUMN_1" localSheetId="3" hidden="1">#REF!</definedName>
    <definedName name="XREF_COLUMN_1" localSheetId="6" hidden="1">#REF!</definedName>
    <definedName name="XREF_COLUMN_1" localSheetId="2" hidden="1">#REF!</definedName>
    <definedName name="XREF_COLUMN_1" localSheetId="5" hidden="1">#REF!</definedName>
    <definedName name="XREF_COLUMN_1" hidden="1">#REF!</definedName>
    <definedName name="XRefColumnsCount" hidden="1">2</definedName>
    <definedName name="XRefCopyRangeCount" hidden="1">4</definedName>
    <definedName name="XRefPaste1" localSheetId="8" hidden="1">#REF!</definedName>
    <definedName name="XRefPaste1" localSheetId="3" hidden="1">#REF!</definedName>
    <definedName name="XRefPaste1" localSheetId="6" hidden="1">#REF!</definedName>
    <definedName name="XRefPaste1" localSheetId="2" hidden="1">#REF!</definedName>
    <definedName name="XRefPaste1" localSheetId="5" hidden="1">#REF!</definedName>
    <definedName name="XRefPaste1" hidden="1">#REF!</definedName>
    <definedName name="XRefPasteRangeCount"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9" i="28" l="1"/>
  <c r="F21" i="19"/>
  <c r="F38" i="18" l="1"/>
  <c r="F45" i="27"/>
  <c r="F25" i="15"/>
</calcChain>
</file>

<file path=xl/sharedStrings.xml><?xml version="1.0" encoding="utf-8"?>
<sst xmlns="http://schemas.openxmlformats.org/spreadsheetml/2006/main" count="360" uniqueCount="171">
  <si>
    <t>CTT FACTBOOK</t>
  </si>
  <si>
    <t>Contents:</t>
  </si>
  <si>
    <t>Key indicators - financial and operational performance</t>
  </si>
  <si>
    <t>Key highlights</t>
  </si>
  <si>
    <t>Cash Flow</t>
  </si>
  <si>
    <t>Balance Sheet</t>
  </si>
  <si>
    <t>Business units performance - Mail &amp; Other</t>
  </si>
  <si>
    <t>Business units performance - Express &amp; Parcels</t>
  </si>
  <si>
    <t>Business units performance - Banco CTT</t>
  </si>
  <si>
    <t>DISCLAIMER</t>
  </si>
  <si>
    <t xml:space="preserve"> </t>
  </si>
  <si>
    <t>Key indicators - Financial and operational performance</t>
  </si>
  <si>
    <t>€ million, except where indicated otherwise</t>
  </si>
  <si>
    <t>Financial performance</t>
  </si>
  <si>
    <t>Revenues</t>
  </si>
  <si>
    <t>EBITDA</t>
  </si>
  <si>
    <t>Specific items</t>
  </si>
  <si>
    <t>EBIT</t>
  </si>
  <si>
    <t>Net profit attributable to equity holders</t>
  </si>
  <si>
    <t>Addressed mail volumes (m items)</t>
  </si>
  <si>
    <t>Unaddressed mail volumes (m items)</t>
  </si>
  <si>
    <t>Express &amp; Parcels volumes (m items)</t>
  </si>
  <si>
    <t>€ million or %</t>
  </si>
  <si>
    <t>Express &amp; Parcels</t>
  </si>
  <si>
    <t>Banco CTT</t>
  </si>
  <si>
    <r>
      <t xml:space="preserve">Operating costs </t>
    </r>
    <r>
      <rPr>
        <b/>
        <vertAlign val="superscript"/>
        <sz val="9"/>
        <color theme="1"/>
        <rFont val="Arial"/>
        <family val="2"/>
      </rPr>
      <t>(b)</t>
    </r>
  </si>
  <si>
    <t>Staff</t>
  </si>
  <si>
    <t>ES&amp;S</t>
  </si>
  <si>
    <t>Other</t>
  </si>
  <si>
    <r>
      <t xml:space="preserve">EBITDA </t>
    </r>
    <r>
      <rPr>
        <b/>
        <vertAlign val="superscript"/>
        <sz val="9"/>
        <color theme="1"/>
        <rFont val="Arial"/>
        <family val="2"/>
      </rPr>
      <t>(b)</t>
    </r>
  </si>
  <si>
    <t>EBITDA margin</t>
  </si>
  <si>
    <t xml:space="preserve">(a) Including income related to CTT Central Structure. </t>
  </si>
  <si>
    <t>€ million</t>
  </si>
  <si>
    <t>Reported Cash Flow</t>
  </si>
  <si>
    <r>
      <t xml:space="preserve">Specific items </t>
    </r>
    <r>
      <rPr>
        <vertAlign val="superscript"/>
        <sz val="9"/>
        <rFont val="Arial"/>
        <family val="2"/>
      </rPr>
      <t>(a)</t>
    </r>
  </si>
  <si>
    <t>Capex</t>
  </si>
  <si>
    <t>Δ Working capital</t>
  </si>
  <si>
    <t>Operating cash flow</t>
  </si>
  <si>
    <t>Tax</t>
  </si>
  <si>
    <t>Employee benefits</t>
  </si>
  <si>
    <t>Free cash flow</t>
  </si>
  <si>
    <t>Net financial cash (debt)</t>
  </si>
  <si>
    <t>€ million (excluding employee benefits, net)</t>
  </si>
  <si>
    <t>Assets</t>
  </si>
  <si>
    <t>Cash &amp; cash equivalents</t>
  </si>
  <si>
    <t>Non-current assets</t>
  </si>
  <si>
    <t>Banco CTT financial assets &amp; credit</t>
  </si>
  <si>
    <t>Current assets</t>
  </si>
  <si>
    <t>Liabilities and Equity</t>
  </si>
  <si>
    <t>Non-current liabilities</t>
  </si>
  <si>
    <t>Current liabilities</t>
  </si>
  <si>
    <t>Fixed tangible assets</t>
  </si>
  <si>
    <t>Equity</t>
  </si>
  <si>
    <t>Financial Services payables</t>
  </si>
  <si>
    <t>Banco CTT deposits &amp; other fin. liabilities</t>
  </si>
  <si>
    <t>Financial debt &amp; leases liabilities</t>
  </si>
  <si>
    <t>Liquidity position</t>
  </si>
  <si>
    <t>€ million or %, except where indicated otherwise</t>
  </si>
  <si>
    <t>Transactional mail</t>
  </si>
  <si>
    <t>Advertising mail</t>
  </si>
  <si>
    <t>Editorial mail</t>
  </si>
  <si>
    <t>Business Solutions</t>
  </si>
  <si>
    <t>USO Parcels</t>
  </si>
  <si>
    <t>Central Structure</t>
  </si>
  <si>
    <r>
      <t xml:space="preserve">Operating costs </t>
    </r>
    <r>
      <rPr>
        <b/>
        <vertAlign val="superscript"/>
        <sz val="9"/>
        <color theme="1"/>
        <rFont val="Arial"/>
        <family val="2"/>
      </rPr>
      <t>(a)</t>
    </r>
  </si>
  <si>
    <r>
      <t xml:space="preserve">EBITDA </t>
    </r>
    <r>
      <rPr>
        <b/>
        <vertAlign val="superscript"/>
        <sz val="9"/>
        <color theme="1"/>
        <rFont val="Arial"/>
        <family val="2"/>
      </rPr>
      <t>(a)</t>
    </r>
  </si>
  <si>
    <t>Addressed mail</t>
  </si>
  <si>
    <t>Unaddressed mail</t>
  </si>
  <si>
    <t xml:space="preserve">Portugal </t>
  </si>
  <si>
    <t>Parcels</t>
  </si>
  <si>
    <t>Cargo</t>
  </si>
  <si>
    <t>Banking network</t>
  </si>
  <si>
    <t>Logistics</t>
  </si>
  <si>
    <t>Spain</t>
  </si>
  <si>
    <t>Mozambique</t>
  </si>
  <si>
    <t>Total</t>
  </si>
  <si>
    <t>Portugal</t>
  </si>
  <si>
    <t>Savings &amp; Insurance</t>
  </si>
  <si>
    <t>Money orders</t>
  </si>
  <si>
    <t>Payments</t>
  </si>
  <si>
    <t xml:space="preserve">Other </t>
  </si>
  <si>
    <t>FS volumes by type</t>
  </si>
  <si>
    <t>Net interest income</t>
  </si>
  <si>
    <t>Number of current accounts (thousand)</t>
  </si>
  <si>
    <t>Deposits (€ million)</t>
  </si>
  <si>
    <t>Term deposits (€ million)</t>
  </si>
  <si>
    <t>Sight deposits (€ million)</t>
  </si>
  <si>
    <t>Mortgage loans, net of impairments (€ million)</t>
  </si>
  <si>
    <t xml:space="preserve">Banco CTT </t>
  </si>
  <si>
    <t>(a) Specific items affecting EBITDA.</t>
  </si>
  <si>
    <t xml:space="preserve">€ million </t>
  </si>
  <si>
    <t>Philately &amp; other</t>
  </si>
  <si>
    <t xml:space="preserve">Revenues </t>
  </si>
  <si>
    <t>Retail products &amp; services</t>
  </si>
  <si>
    <r>
      <t>Business units performance - Banco CTT</t>
    </r>
    <r>
      <rPr>
        <b/>
        <vertAlign val="superscript"/>
        <sz val="9"/>
        <color theme="1"/>
        <rFont val="Arial"/>
        <family val="2"/>
      </rPr>
      <t xml:space="preserve"> </t>
    </r>
  </si>
  <si>
    <t>Internal services rendered</t>
  </si>
  <si>
    <t>Debt (principal + interest)</t>
  </si>
  <si>
    <t>Dividends</t>
  </si>
  <si>
    <t>Net change in cash</t>
  </si>
  <si>
    <t>Change in other</t>
  </si>
  <si>
    <t>Change in Liabilities related to Financial Services &amp; other &amp; Banco CTT (net)</t>
  </si>
  <si>
    <t>Business units performance - Financial Services &amp; Retail</t>
  </si>
  <si>
    <t>Depreciation and amortization</t>
  </si>
  <si>
    <t xml:space="preserve">(a) Excluding Specific Items, depreciation and amortization. </t>
  </si>
  <si>
    <t>Recurring EBIT</t>
  </si>
  <si>
    <t xml:space="preserve">(b) Excluding Specific Items, depreciation and amortization. </t>
  </si>
  <si>
    <t>Financial Services &amp; Retail</t>
  </si>
  <si>
    <r>
      <t xml:space="preserve">Mail &amp; Other </t>
    </r>
    <r>
      <rPr>
        <vertAlign val="superscript"/>
        <sz val="9"/>
        <rFont val="Arial"/>
        <family val="2"/>
      </rPr>
      <t>(a)</t>
    </r>
  </si>
  <si>
    <t>EBIT margin</t>
  </si>
  <si>
    <t>(b) Billion euros.</t>
  </si>
  <si>
    <t>(c) Million operations.</t>
  </si>
  <si>
    <t>(d) € million, excl. Banco CTT.</t>
  </si>
  <si>
    <r>
      <t xml:space="preserve">Savings &amp; insurance flows </t>
    </r>
    <r>
      <rPr>
        <vertAlign val="superscript"/>
        <sz val="9"/>
        <color theme="1"/>
        <rFont val="Arial"/>
        <family val="2"/>
      </rPr>
      <t>(b)</t>
    </r>
  </si>
  <si>
    <r>
      <t xml:space="preserve">Savings &amp; insurance placements </t>
    </r>
    <r>
      <rPr>
        <vertAlign val="superscript"/>
        <sz val="9"/>
        <color theme="1"/>
        <rFont val="Arial"/>
        <family val="2"/>
      </rPr>
      <t>(b)</t>
    </r>
  </si>
  <si>
    <r>
      <t>Payments</t>
    </r>
    <r>
      <rPr>
        <vertAlign val="superscript"/>
        <sz val="9"/>
        <color theme="1"/>
        <rFont val="Arial"/>
        <family val="2"/>
      </rPr>
      <t xml:space="preserve"> (c)</t>
    </r>
  </si>
  <si>
    <r>
      <t>Money orders</t>
    </r>
    <r>
      <rPr>
        <vertAlign val="superscript"/>
        <sz val="9"/>
        <color theme="1"/>
        <rFont val="Arial"/>
        <family val="2"/>
      </rPr>
      <t xml:space="preserve"> (c)</t>
    </r>
  </si>
  <si>
    <r>
      <t xml:space="preserve">Credit production </t>
    </r>
    <r>
      <rPr>
        <vertAlign val="superscript"/>
        <sz val="9"/>
        <color theme="1"/>
        <rFont val="Arial"/>
        <family val="2"/>
      </rPr>
      <t>(d)</t>
    </r>
  </si>
  <si>
    <t>Impairments &amp; provisions</t>
  </si>
  <si>
    <t>Non-cash itens</t>
  </si>
  <si>
    <t>Other liabilities</t>
  </si>
  <si>
    <t>Recurring EBIT margin</t>
  </si>
  <si>
    <t>(-) Net Financial Services &amp; other payables</t>
  </si>
  <si>
    <t>(-) Other</t>
  </si>
  <si>
    <t>(-) Financial Debt (excl. leases)</t>
  </si>
  <si>
    <t>(-) Leases liabilities (IFRS 16)</t>
  </si>
  <si>
    <t>(-) Financial Debt (inc. leases)</t>
  </si>
  <si>
    <t>Fees &amp; commissions income</t>
  </si>
  <si>
    <r>
      <t xml:space="preserve">Employee benefits </t>
    </r>
    <r>
      <rPr>
        <vertAlign val="superscript"/>
        <sz val="9"/>
        <rFont val="Arial"/>
        <family val="2"/>
      </rPr>
      <t>(a)</t>
    </r>
  </si>
  <si>
    <t>(a) Including current and non-current liabilities.</t>
  </si>
  <si>
    <t>Employee benefits tax credit</t>
  </si>
  <si>
    <t>Acquisition of own shares</t>
  </si>
  <si>
    <t>Net change in adjusted cash</t>
  </si>
  <si>
    <t>This document has an informative nature and does not constitute, nor must it be interpreted as, an offer to sell, issue, exchange or buy any financial instruments (namely any securities issued by CTT or by any of its subsidiaries or affiliates), nor a solicitation of any kind by CTT, its subsidiaries or affiliates. Distribution of this document in certain jurisdictions may be prohibited, and recipients into whose possession this document comes shall be solely responsible for informing themselves about, and observing any such restrictions. Moreover, the recipients of this document are invited and advised to consult the public information disclosed by CTT on its website (www.ctt.pt) as well as on the Portuguese Securities Market Commission’s website (www.cmvm.pt). In particular, the contents of this presentation shall be read and understood in light of the financial information disclosed by CTT, through such means, which prevail in regard to any data presented in this document. By attending the meeting where this presentation is made and reading this document, you agree to be bound by the foregoing restrictions.</t>
  </si>
  <si>
    <t>Financial investments &amp; other</t>
  </si>
  <si>
    <t>Adjusted cash</t>
  </si>
  <si>
    <t>Other assets</t>
  </si>
  <si>
    <t>n.m. stands for "not meaningful"</t>
  </si>
  <si>
    <t>1Q22</t>
  </si>
  <si>
    <t xml:space="preserve">Mail volumes by type </t>
  </si>
  <si>
    <t xml:space="preserve">[million items] </t>
  </si>
  <si>
    <t>E&amp;P volumes by region</t>
  </si>
  <si>
    <t>1Q23</t>
  </si>
  <si>
    <t>Change in Liabilities related to Financial Services &amp; other (net)</t>
  </si>
  <si>
    <t>(b) Proforma due to Payshop transaction</t>
  </si>
  <si>
    <t>(-) Net Financial Services &amp; other payables (b)</t>
  </si>
  <si>
    <t>(-) Banco CTT cash liabilities, net (b)</t>
  </si>
  <si>
    <t>Balance Sheet with Banco CTT under equity method (b)</t>
  </si>
  <si>
    <t>Net financial cash (debt) with Banco CTT under equity method (b)</t>
  </si>
  <si>
    <t>Cash flow w/ BCTT in MEP (b)</t>
  </si>
  <si>
    <t>(b) Proforma of numbers of 2022 and 2023 due to Payshop transaction</t>
  </si>
  <si>
    <t>Dec/23</t>
  </si>
  <si>
    <t>1Q24</t>
  </si>
  <si>
    <t>∆% 24/23</t>
  </si>
  <si>
    <t>∆ 24/23</t>
  </si>
  <si>
    <t>∆%/Dec23</t>
  </si>
  <si>
    <t>This document has been prepared by CTT – Correios de Portugal, S.A. (the “Company” or “CTT”) exclusively for use during the presentation of the 1Q24 results. As a consequence thereof, this document may not be disclosed or published, nor used by any other person or entity, for any other reason or purpose without the express and prior written consent of CTT. This document (i) may contain summarised information and be subject to amendments and supplements, and (ii) the information contained herein has not been verified, reviewed nor audited by any of the Company's advisors or auditors. Except as required by applicable law, CTT does not undertake any obligation to publicly update or revise any of the information contained in this document. Consequently, the Company does not assume liability for this document if it is used for a purpose other than the above. No express or implied representation, warranty or undertaking is made as to, and no reliance shall be placed on, the accuracy, completeness or correctness of the information or the opinions or statements expressed herein. Neither the Company nor its subsidiaries, affiliates, directors, employees or advisors assume liability of any kind, whether for negligence or any other reason, for any damage or loss arising from any use of this document or its contents. Neither this document nor any part of it constitutes a contract, nor may it be used for incorporation into or construction of any contract or agreement.</t>
  </si>
  <si>
    <t>»</t>
  </si>
  <si>
    <t>n.m.</t>
  </si>
  <si>
    <r>
      <t xml:space="preserve">Revenues </t>
    </r>
    <r>
      <rPr>
        <vertAlign val="superscript"/>
        <sz val="9"/>
        <rFont val="Arial"/>
        <family val="2"/>
      </rPr>
      <t>(a)</t>
    </r>
  </si>
  <si>
    <r>
      <t xml:space="preserve">Operating costs </t>
    </r>
    <r>
      <rPr>
        <vertAlign val="superscript"/>
        <sz val="9"/>
        <rFont val="Arial"/>
        <family val="2"/>
      </rPr>
      <t>(b)</t>
    </r>
  </si>
  <si>
    <r>
      <t xml:space="preserve">EBITDA </t>
    </r>
    <r>
      <rPr>
        <b/>
        <vertAlign val="superscript"/>
        <sz val="9"/>
        <rFont val="Arial"/>
        <family val="2"/>
      </rPr>
      <t>(b)</t>
    </r>
  </si>
  <si>
    <r>
      <t xml:space="preserve">Savings &amp; insurance flows (€ billion) </t>
    </r>
    <r>
      <rPr>
        <vertAlign val="superscript"/>
        <sz val="9"/>
        <color theme="1"/>
        <rFont val="Arial"/>
        <family val="2"/>
      </rPr>
      <t>(c)</t>
    </r>
  </si>
  <si>
    <t>(a) Excluding specific items</t>
  </si>
  <si>
    <t>(c) Amount of savings and insurance placements and redemptions.</t>
  </si>
  <si>
    <t>(d) Proforma of numbers of 2022 and 2023 due to Payshop transaction</t>
  </si>
  <si>
    <r>
      <t xml:space="preserve">Financial performance with Banco CTT under equity method </t>
    </r>
    <r>
      <rPr>
        <b/>
        <sz val="8"/>
        <color theme="1"/>
        <rFont val="Arial"/>
        <family val="2"/>
      </rPr>
      <t>(d)</t>
    </r>
    <r>
      <rPr>
        <b/>
        <sz val="9"/>
        <color theme="1"/>
        <rFont val="Arial"/>
        <family val="2"/>
      </rPr>
      <t xml:space="preserve"> </t>
    </r>
  </si>
  <si>
    <t>Mail revenues</t>
  </si>
  <si>
    <t xml:space="preserve">[€ million] </t>
  </si>
  <si>
    <r>
      <t xml:space="preserve">Banco CTT Deposits (€ million, as at end of period) </t>
    </r>
    <r>
      <rPr>
        <vertAlign val="superscript"/>
        <sz val="9"/>
        <color theme="1"/>
        <rFont val="Arial"/>
        <family val="2"/>
      </rPr>
      <t>(d)</t>
    </r>
  </si>
  <si>
    <t>(d) Consolidated</t>
  </si>
  <si>
    <t>&gt;&gt;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</si>
</sst>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 #,##0.00\ _€_-;\-* #,##0.00\ _€_-;_-* &quot;-&quot;??\ _€_-;_-@_-"/>
    <numFmt numFmtId="165" formatCode="#,##0.0"/>
    <numFmt numFmtId="166" formatCode="0.0%"/>
    <numFmt numFmtId="167" formatCode="[$-816]mmm/yy;@"/>
    <numFmt numFmtId="168" formatCode="#,##0\ ;\(#,##0\)"/>
    <numFmt numFmtId="169" formatCode="#,##0.0\ ;\(#,##0.0\)"/>
    <numFmt numFmtId="170" formatCode="#,##0.000\ ;\(#,##0.000\)"/>
    <numFmt numFmtId="171" formatCode="0.0"/>
    <numFmt numFmtId="172" formatCode="[$-409]mmm/yy;@"/>
    <numFmt numFmtId="173" formatCode="0.0\ &quot;pp&quot;"/>
    <numFmt numFmtId="174" formatCode="0.0000"/>
    <numFmt numFmtId="175" formatCode="#,##0.00\ ;\(#,##0.00\)"/>
    <numFmt numFmtId="176" formatCode="0.00000"/>
    <numFmt numFmtId="177" formatCode="_-* #,##0.0\ _€_-;\-* #,##0.0\ _€_-;_-* &quot;-&quot;??\ _€_-;_-@_-"/>
    <numFmt numFmtId="178" formatCode="0.00000000"/>
    <numFmt numFmtId="179" formatCode="#,##0.0000"/>
  </numFmts>
  <fonts count="29">
    <font>
      <sz val="11"/>
      <color theme="1"/>
      <name val="Calibri"/>
      <family val="2"/>
      <scheme val="minor"/>
    </font>
    <font>
      <sz val="11"/>
      <color theme="1"/>
      <name val="Calibri"/>
      <family val="2"/>
      <scheme val="minor"/>
    </font>
    <font>
      <sz val="10"/>
      <name val="Arial"/>
      <family val="2"/>
    </font>
    <font>
      <sz val="6"/>
      <name val="Bookman"/>
    </font>
    <font>
      <u/>
      <sz val="11"/>
      <color theme="10"/>
      <name val="Calibri"/>
      <family val="2"/>
      <scheme val="minor"/>
    </font>
    <font>
      <sz val="11"/>
      <color theme="1"/>
      <name val="Arial"/>
      <family val="2"/>
    </font>
    <font>
      <sz val="10"/>
      <name val="Bookman"/>
    </font>
    <font>
      <sz val="10"/>
      <name val="Arial"/>
      <family val="2"/>
    </font>
    <font>
      <sz val="10"/>
      <color theme="1"/>
      <name val="Arial"/>
      <family val="2"/>
    </font>
    <font>
      <b/>
      <sz val="10"/>
      <color theme="0"/>
      <name val="Arial"/>
      <family val="2"/>
    </font>
    <font>
      <sz val="10"/>
      <color theme="0"/>
      <name val="Arial"/>
      <family val="2"/>
    </font>
    <font>
      <sz val="9"/>
      <color theme="1"/>
      <name val="Arial"/>
      <family val="2"/>
    </font>
    <font>
      <b/>
      <sz val="9"/>
      <color theme="1"/>
      <name val="Arial"/>
      <family val="2"/>
    </font>
    <font>
      <b/>
      <vertAlign val="superscript"/>
      <sz val="9"/>
      <color theme="1"/>
      <name val="Arial"/>
      <family val="2"/>
    </font>
    <font>
      <sz val="9"/>
      <name val="Arial"/>
      <family val="2"/>
    </font>
    <font>
      <sz val="9"/>
      <color rgb="FFFF0000"/>
      <name val="Arial"/>
      <family val="2"/>
    </font>
    <font>
      <b/>
      <sz val="9"/>
      <name val="Arial"/>
      <family val="2"/>
    </font>
    <font>
      <sz val="9"/>
      <color theme="0" tint="-0.499984740745262"/>
      <name val="Arial"/>
      <family val="2"/>
    </font>
    <font>
      <vertAlign val="superscript"/>
      <sz val="9"/>
      <color theme="1"/>
      <name val="Arial"/>
      <family val="2"/>
    </font>
    <font>
      <vertAlign val="superscript"/>
      <sz val="9"/>
      <name val="Arial"/>
      <family val="2"/>
    </font>
    <font>
      <sz val="11"/>
      <color theme="1"/>
      <name val="Meta Correios Portugal"/>
      <family val="2"/>
    </font>
    <font>
      <sz val="9"/>
      <color rgb="FF0C0C0C"/>
      <name val="Arial"/>
      <family val="2"/>
    </font>
    <font>
      <b/>
      <vertAlign val="superscript"/>
      <sz val="9"/>
      <name val="Arial"/>
      <family val="2"/>
    </font>
    <font>
      <sz val="11"/>
      <color theme="0"/>
      <name val="Calibri"/>
      <family val="2"/>
      <scheme val="minor"/>
    </font>
    <font>
      <sz val="8"/>
      <name val="Calibri"/>
      <family val="2"/>
      <scheme val="minor"/>
    </font>
    <font>
      <sz val="10"/>
      <color theme="1"/>
      <name val="Acto CTT"/>
    </font>
    <font>
      <sz val="10"/>
      <name val="Acto CTT"/>
    </font>
    <font>
      <b/>
      <sz val="9"/>
      <name val="Arial"/>
      <family val="2"/>
    </font>
    <font>
      <b/>
      <sz val="8"/>
      <color theme="1"/>
      <name val="Arial"/>
      <family val="2"/>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16">
    <border>
      <left/>
      <right/>
      <top/>
      <bottom/>
      <diagonal/>
    </border>
    <border>
      <left/>
      <right/>
      <top style="dotted">
        <color theme="1"/>
      </top>
      <bottom/>
      <diagonal/>
    </border>
    <border>
      <left/>
      <right/>
      <top style="dotted">
        <color theme="1"/>
      </top>
      <bottom style="dotted">
        <color theme="1"/>
      </bottom>
      <diagonal/>
    </border>
    <border>
      <left/>
      <right/>
      <top style="thin">
        <color rgb="FFA00000"/>
      </top>
      <bottom style="thin">
        <color rgb="FFA00000"/>
      </bottom>
      <diagonal/>
    </border>
    <border>
      <left/>
      <right/>
      <top style="thin">
        <color rgb="FFA00000"/>
      </top>
      <bottom/>
      <diagonal/>
    </border>
    <border>
      <left/>
      <right/>
      <top/>
      <bottom style="thin">
        <color rgb="FFA00000"/>
      </bottom>
      <diagonal/>
    </border>
    <border>
      <left/>
      <right/>
      <top style="thin">
        <color rgb="FFC00000"/>
      </top>
      <bottom/>
      <diagonal/>
    </border>
    <border>
      <left/>
      <right/>
      <top style="thin">
        <color rgb="FFC00000"/>
      </top>
      <bottom style="thin">
        <color rgb="FFC00000"/>
      </bottom>
      <diagonal/>
    </border>
    <border>
      <left/>
      <right/>
      <top style="medium">
        <color rgb="FFA00000"/>
      </top>
      <bottom style="thin">
        <color rgb="FFA00000"/>
      </bottom>
      <diagonal/>
    </border>
    <border>
      <left/>
      <right/>
      <top style="thin">
        <color rgb="FFDF0024"/>
      </top>
      <bottom/>
      <diagonal/>
    </border>
    <border>
      <left/>
      <right/>
      <top style="medium">
        <color rgb="FFA00000"/>
      </top>
      <bottom/>
      <diagonal/>
    </border>
    <border>
      <left/>
      <right/>
      <top/>
      <bottom style="medium">
        <color rgb="FFC00000"/>
      </bottom>
      <diagonal/>
    </border>
    <border>
      <left/>
      <right/>
      <top style="medium">
        <color rgb="FFC00000"/>
      </top>
      <bottom style="thin">
        <color rgb="FFC00000"/>
      </bottom>
      <diagonal/>
    </border>
    <border>
      <left/>
      <right/>
      <top/>
      <bottom style="medium">
        <color rgb="FFA00000"/>
      </bottom>
      <diagonal/>
    </border>
    <border>
      <left/>
      <right/>
      <top style="medium">
        <color rgb="FFC00000"/>
      </top>
      <bottom style="thin">
        <color indexed="64"/>
      </bottom>
      <diagonal/>
    </border>
    <border>
      <left/>
      <right/>
      <top style="medium">
        <color rgb="FFC00000"/>
      </top>
      <bottom style="thin">
        <color rgb="FFA00000"/>
      </bottom>
      <diagonal/>
    </border>
  </borders>
  <cellStyleXfs count="60">
    <xf numFmtId="0" fontId="0" fillId="0" borderId="0"/>
    <xf numFmtId="0" fontId="2" fillId="0" borderId="0"/>
    <xf numFmtId="0" fontId="3" fillId="0" borderId="0"/>
    <xf numFmtId="0" fontId="2"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167" fontId="1" fillId="0" borderId="0"/>
    <xf numFmtId="164" fontId="1" fillId="0" borderId="0" applyFont="0" applyFill="0" applyBorder="0" applyAlignment="0" applyProtection="0"/>
    <xf numFmtId="9" fontId="1" fillId="0" borderId="0" applyFont="0" applyFill="0" applyBorder="0" applyAlignment="0" applyProtection="0"/>
    <xf numFmtId="167"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0" fontId="3"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5" fillId="0" borderId="0"/>
    <xf numFmtId="0" fontId="6" fillId="0" borderId="0"/>
    <xf numFmtId="0" fontId="5" fillId="0" borderId="0"/>
    <xf numFmtId="0" fontId="7"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164" fontId="1" fillId="0" borderId="0" applyFont="0" applyFill="0" applyBorder="0" applyAlignment="0" applyProtection="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0" fontId="1" fillId="0" borderId="0"/>
  </cellStyleXfs>
  <cellXfs count="182">
    <xf numFmtId="0" fontId="0" fillId="0" borderId="0" xfId="0"/>
    <xf numFmtId="0" fontId="8" fillId="3" borderId="0" xfId="0" applyFont="1" applyFill="1"/>
    <xf numFmtId="0" fontId="8" fillId="2" borderId="0" xfId="0" applyFont="1" applyFill="1"/>
    <xf numFmtId="0" fontId="10" fillId="2" borderId="0" xfId="0" applyFont="1" applyFill="1"/>
    <xf numFmtId="0" fontId="9" fillId="2" borderId="0" xfId="0" applyFont="1" applyFill="1"/>
    <xf numFmtId="0" fontId="10" fillId="2" borderId="2" xfId="0" applyFont="1" applyFill="1" applyBorder="1" applyAlignment="1">
      <alignment vertical="center"/>
    </xf>
    <xf numFmtId="0" fontId="8" fillId="2" borderId="0" xfId="0" applyFont="1" applyFill="1" applyAlignment="1">
      <alignment vertical="center"/>
    </xf>
    <xf numFmtId="0" fontId="9" fillId="2" borderId="0" xfId="0" applyFont="1" applyFill="1" applyAlignment="1">
      <alignment horizontal="center"/>
    </xf>
    <xf numFmtId="0" fontId="23" fillId="2" borderId="1" xfId="20" applyFont="1" applyFill="1" applyBorder="1" applyAlignment="1">
      <alignment horizontal="left" vertical="center" indent="1"/>
    </xf>
    <xf numFmtId="0" fontId="23" fillId="2" borderId="2" xfId="20" applyFont="1" applyFill="1" applyBorder="1" applyAlignment="1">
      <alignment horizontal="left" vertical="center" indent="1"/>
    </xf>
    <xf numFmtId="168" fontId="14" fillId="0" borderId="0" xfId="11" applyNumberFormat="1" applyFont="1" applyFill="1" applyAlignment="1">
      <alignment horizontal="center" vertical="center"/>
    </xf>
    <xf numFmtId="169" fontId="14" fillId="0" borderId="0" xfId="11" applyNumberFormat="1" applyFont="1" applyFill="1" applyBorder="1" applyAlignment="1">
      <alignment horizontal="center" vertical="center"/>
    </xf>
    <xf numFmtId="171" fontId="16" fillId="0" borderId="3" xfId="11" applyNumberFormat="1" applyFont="1" applyFill="1" applyBorder="1" applyAlignment="1">
      <alignment horizontal="right" vertical="center"/>
    </xf>
    <xf numFmtId="166" fontId="16" fillId="0" borderId="3" xfId="12" applyNumberFormat="1" applyFont="1" applyFill="1" applyBorder="1" applyAlignment="1">
      <alignment horizontal="right" vertical="center"/>
    </xf>
    <xf numFmtId="166" fontId="16" fillId="0" borderId="0" xfId="12" applyNumberFormat="1" applyFont="1" applyFill="1" applyBorder="1" applyAlignment="1">
      <alignment horizontal="center" vertical="center"/>
    </xf>
    <xf numFmtId="1" fontId="16" fillId="0" borderId="3" xfId="11" applyNumberFormat="1" applyFont="1" applyFill="1" applyBorder="1" applyAlignment="1">
      <alignment horizontal="right" vertical="center"/>
    </xf>
    <xf numFmtId="171" fontId="16" fillId="0" borderId="15" xfId="11" applyNumberFormat="1" applyFont="1" applyFill="1" applyBorder="1" applyAlignment="1">
      <alignment vertical="center"/>
    </xf>
    <xf numFmtId="165" fontId="16" fillId="0" borderId="3" xfId="11" applyNumberFormat="1" applyFont="1" applyFill="1" applyBorder="1" applyAlignment="1">
      <alignment horizontal="right" vertical="center"/>
    </xf>
    <xf numFmtId="165" fontId="14" fillId="0" borderId="5" xfId="11" applyNumberFormat="1" applyFont="1" applyFill="1" applyBorder="1" applyAlignment="1">
      <alignment horizontal="right" vertical="center"/>
    </xf>
    <xf numFmtId="165" fontId="14" fillId="0" borderId="3" xfId="11" applyNumberFormat="1" applyFont="1" applyFill="1" applyBorder="1" applyAlignment="1">
      <alignment horizontal="right" vertical="center"/>
    </xf>
    <xf numFmtId="166" fontId="11" fillId="0" borderId="4" xfId="12" applyNumberFormat="1" applyFont="1" applyFill="1" applyBorder="1" applyAlignment="1">
      <alignment horizontal="right" vertical="center"/>
    </xf>
    <xf numFmtId="166" fontId="14" fillId="0" borderId="5" xfId="12" applyNumberFormat="1" applyFont="1" applyFill="1" applyBorder="1" applyAlignment="1">
      <alignment horizontal="right" vertical="center"/>
    </xf>
    <xf numFmtId="166" fontId="14" fillId="0" borderId="3" xfId="12" applyNumberFormat="1" applyFont="1" applyFill="1" applyBorder="1" applyAlignment="1">
      <alignment horizontal="right" vertical="center"/>
    </xf>
    <xf numFmtId="166" fontId="11" fillId="0" borderId="0" xfId="12" applyNumberFormat="1" applyFont="1" applyFill="1" applyAlignment="1">
      <alignment horizontal="right" vertical="center"/>
    </xf>
    <xf numFmtId="171" fontId="16" fillId="0" borderId="3" xfId="12" applyNumberFormat="1" applyFont="1" applyFill="1" applyBorder="1" applyAlignment="1">
      <alignment horizontal="right" vertical="center"/>
    </xf>
    <xf numFmtId="171" fontId="12" fillId="0" borderId="3" xfId="12" applyNumberFormat="1" applyFont="1" applyFill="1" applyBorder="1" applyAlignment="1">
      <alignment horizontal="right" vertical="center"/>
    </xf>
    <xf numFmtId="171" fontId="11" fillId="0" borderId="0" xfId="12" applyNumberFormat="1" applyFont="1" applyFill="1" applyBorder="1" applyAlignment="1">
      <alignment horizontal="right" vertical="center"/>
    </xf>
    <xf numFmtId="171" fontId="11" fillId="0" borderId="0" xfId="12" applyNumberFormat="1" applyFont="1" applyFill="1" applyAlignment="1">
      <alignment horizontal="right" vertical="center"/>
    </xf>
    <xf numFmtId="171" fontId="14" fillId="0" borderId="0" xfId="12" applyNumberFormat="1" applyFont="1" applyFill="1" applyBorder="1" applyAlignment="1">
      <alignment horizontal="right" vertical="center"/>
    </xf>
    <xf numFmtId="166" fontId="14" fillId="0" borderId="0" xfId="12" applyNumberFormat="1" applyFont="1" applyFill="1" applyAlignment="1">
      <alignment horizontal="right" vertical="center"/>
    </xf>
    <xf numFmtId="166" fontId="14" fillId="0" borderId="0" xfId="12" applyNumberFormat="1" applyFont="1" applyFill="1" applyBorder="1" applyAlignment="1">
      <alignment horizontal="right" vertical="center"/>
    </xf>
    <xf numFmtId="166" fontId="12" fillId="0" borderId="3" xfId="12" applyNumberFormat="1" applyFont="1" applyFill="1" applyBorder="1" applyAlignment="1">
      <alignment horizontal="right" vertical="center"/>
    </xf>
    <xf numFmtId="173" fontId="16" fillId="0" borderId="3" xfId="12" applyNumberFormat="1" applyFont="1" applyFill="1" applyBorder="1" applyAlignment="1">
      <alignment horizontal="right" vertical="center"/>
    </xf>
    <xf numFmtId="166" fontId="11" fillId="0" borderId="0" xfId="12" applyNumberFormat="1" applyFont="1" applyFill="1" applyBorder="1" applyAlignment="1">
      <alignment horizontal="right" vertical="center"/>
    </xf>
    <xf numFmtId="0" fontId="12" fillId="0" borderId="0" xfId="4" applyFont="1" applyAlignment="1">
      <alignment horizontal="center" vertical="center"/>
    </xf>
    <xf numFmtId="0" fontId="12" fillId="0" borderId="0" xfId="4" applyFont="1" applyAlignment="1">
      <alignment horizontal="right" vertical="center"/>
    </xf>
    <xf numFmtId="0" fontId="11" fillId="0" borderId="0" xfId="0" applyFont="1" applyAlignment="1">
      <alignment horizontal="center" vertical="center"/>
    </xf>
    <xf numFmtId="0" fontId="12" fillId="0" borderId="0" xfId="4" applyFont="1" applyAlignment="1">
      <alignment horizontal="left" vertical="center"/>
    </xf>
    <xf numFmtId="0" fontId="12" fillId="0" borderId="0" xfId="4" applyFont="1" applyAlignment="1">
      <alignment vertical="center"/>
    </xf>
    <xf numFmtId="0" fontId="14" fillId="0" borderId="0" xfId="4" applyFont="1" applyAlignment="1">
      <alignment horizontal="center" vertical="center" wrapText="1"/>
    </xf>
    <xf numFmtId="0" fontId="14" fillId="0" borderId="0" xfId="4" applyFont="1" applyAlignment="1">
      <alignment horizontal="left" vertical="center"/>
    </xf>
    <xf numFmtId="0" fontId="11" fillId="0" borderId="0" xfId="0" applyFont="1" applyAlignment="1">
      <alignment horizontal="right" vertical="center"/>
    </xf>
    <xf numFmtId="0" fontId="12" fillId="0" borderId="0" xfId="0" applyFont="1" applyAlignment="1">
      <alignment horizontal="center" vertical="center"/>
    </xf>
    <xf numFmtId="172" fontId="12" fillId="0" borderId="8" xfId="0" applyNumberFormat="1" applyFont="1" applyBorder="1" applyAlignment="1">
      <alignment horizontal="right" vertical="center"/>
    </xf>
    <xf numFmtId="0" fontId="14" fillId="0" borderId="5" xfId="3" applyFont="1" applyBorder="1" applyAlignment="1">
      <alignment horizontal="center" vertical="center"/>
    </xf>
    <xf numFmtId="0" fontId="14" fillId="0" borderId="0" xfId="3" applyFont="1" applyAlignment="1">
      <alignment horizontal="center" vertical="center"/>
    </xf>
    <xf numFmtId="0" fontId="16" fillId="0" borderId="3" xfId="4" applyFont="1" applyBorder="1" applyAlignment="1">
      <alignment horizontal="center" vertical="center" wrapText="1"/>
    </xf>
    <xf numFmtId="0" fontId="16" fillId="0" borderId="0" xfId="4" applyFont="1" applyAlignment="1">
      <alignment horizontal="center" vertical="center" wrapText="1"/>
    </xf>
    <xf numFmtId="171" fontId="11" fillId="0" borderId="0" xfId="0" applyNumberFormat="1" applyFont="1" applyAlignment="1">
      <alignment horizontal="right" vertical="center"/>
    </xf>
    <xf numFmtId="171" fontId="11" fillId="0" borderId="0" xfId="0" applyNumberFormat="1" applyFont="1" applyAlignment="1">
      <alignment horizontal="center" vertical="center"/>
    </xf>
    <xf numFmtId="1" fontId="11" fillId="0" borderId="0" xfId="0" applyNumberFormat="1" applyFont="1" applyAlignment="1">
      <alignment horizontal="right" vertical="center"/>
    </xf>
    <xf numFmtId="168" fontId="11" fillId="0" borderId="0" xfId="0" applyNumberFormat="1" applyFont="1" applyAlignment="1">
      <alignment horizontal="right" vertical="center"/>
    </xf>
    <xf numFmtId="176" fontId="12" fillId="0" borderId="0" xfId="0" applyNumberFormat="1" applyFont="1" applyAlignment="1">
      <alignment horizontal="center" vertical="center"/>
    </xf>
    <xf numFmtId="166" fontId="11" fillId="0" borderId="0" xfId="12" applyNumberFormat="1" applyFont="1" applyFill="1" applyBorder="1" applyAlignment="1">
      <alignment horizontal="center" vertical="center"/>
    </xf>
    <xf numFmtId="171" fontId="12" fillId="0" borderId="0" xfId="0" applyNumberFormat="1" applyFont="1" applyAlignment="1">
      <alignment horizontal="center" vertical="center"/>
    </xf>
    <xf numFmtId="1" fontId="15" fillId="0" borderId="0" xfId="0" applyNumberFormat="1" applyFont="1" applyAlignment="1">
      <alignment horizontal="center" vertical="center"/>
    </xf>
    <xf numFmtId="1" fontId="15" fillId="0" borderId="0" xfId="0" applyNumberFormat="1" applyFont="1" applyAlignment="1">
      <alignment horizontal="right" vertical="center"/>
    </xf>
    <xf numFmtId="0" fontId="11" fillId="0" borderId="0" xfId="4" applyFont="1" applyAlignment="1">
      <alignment horizontal="left" vertical="center"/>
    </xf>
    <xf numFmtId="0" fontId="14" fillId="0" borderId="0" xfId="3" applyFont="1" applyAlignment="1">
      <alignment horizontal="center" vertical="top" wrapText="1"/>
    </xf>
    <xf numFmtId="0" fontId="14" fillId="0" borderId="0" xfId="3" applyFont="1" applyAlignment="1">
      <alignment horizontal="right" vertical="top" wrapText="1"/>
    </xf>
    <xf numFmtId="0" fontId="14" fillId="0" borderId="0" xfId="4" applyFont="1" applyAlignment="1">
      <alignment horizontal="center" vertical="center"/>
    </xf>
    <xf numFmtId="166" fontId="12" fillId="0" borderId="0" xfId="12" applyNumberFormat="1" applyFont="1" applyFill="1" applyBorder="1" applyAlignment="1">
      <alignment horizontal="center" vertical="center"/>
    </xf>
    <xf numFmtId="177" fontId="12" fillId="0" borderId="0" xfId="11" applyNumberFormat="1" applyFont="1" applyFill="1" applyBorder="1" applyAlignment="1">
      <alignment horizontal="center" vertical="center"/>
    </xf>
    <xf numFmtId="178" fontId="11" fillId="0" borderId="0" xfId="0" applyNumberFormat="1" applyFont="1" applyAlignment="1">
      <alignment horizontal="center" vertical="center"/>
    </xf>
    <xf numFmtId="168" fontId="11" fillId="0" borderId="0" xfId="0" applyNumberFormat="1" applyFont="1" applyAlignment="1">
      <alignment horizontal="center" vertical="center"/>
    </xf>
    <xf numFmtId="168" fontId="14" fillId="0" borderId="0" xfId="11" applyNumberFormat="1" applyFont="1" applyFill="1" applyBorder="1" applyAlignment="1">
      <alignment horizontal="right" vertical="center"/>
    </xf>
    <xf numFmtId="168" fontId="14" fillId="0" borderId="0" xfId="11" applyNumberFormat="1" applyFont="1" applyFill="1" applyBorder="1" applyAlignment="1">
      <alignment horizontal="center" vertical="center"/>
    </xf>
    <xf numFmtId="0" fontId="15" fillId="0" borderId="0" xfId="4" applyFont="1" applyAlignment="1">
      <alignment horizontal="center" vertical="center"/>
    </xf>
    <xf numFmtId="0" fontId="11" fillId="0" borderId="0" xfId="4" applyFont="1" applyAlignment="1">
      <alignment horizontal="center" vertical="center"/>
    </xf>
    <xf numFmtId="9" fontId="16" fillId="0" borderId="3" xfId="12" applyFont="1" applyFill="1" applyBorder="1" applyAlignment="1">
      <alignment horizontal="right" vertical="center"/>
    </xf>
    <xf numFmtId="165" fontId="11" fillId="0" borderId="0" xfId="4" applyNumberFormat="1" applyFont="1" applyAlignment="1">
      <alignment horizontal="center" vertical="center"/>
    </xf>
    <xf numFmtId="165" fontId="11" fillId="0" borderId="0" xfId="0" applyNumberFormat="1" applyFont="1" applyAlignment="1">
      <alignment horizontal="center" vertical="center"/>
    </xf>
    <xf numFmtId="0" fontId="11" fillId="0" borderId="0" xfId="4" applyFont="1" applyAlignment="1">
      <alignment vertical="center"/>
    </xf>
    <xf numFmtId="0" fontId="11" fillId="0" borderId="0" xfId="0" applyFont="1" applyAlignment="1">
      <alignment vertical="center"/>
    </xf>
    <xf numFmtId="0" fontId="12" fillId="0" borderId="11" xfId="0" applyFont="1" applyBorder="1" applyAlignment="1">
      <alignment vertical="center"/>
    </xf>
    <xf numFmtId="0" fontId="12" fillId="0" borderId="0" xfId="0" applyFont="1" applyAlignment="1">
      <alignment horizontal="right" vertical="center"/>
    </xf>
    <xf numFmtId="0" fontId="12" fillId="0" borderId="10" xfId="0" applyFont="1" applyBorder="1" applyAlignment="1">
      <alignment horizontal="right" vertical="center"/>
    </xf>
    <xf numFmtId="0" fontId="14" fillId="0" borderId="0" xfId="0" applyFont="1" applyAlignment="1">
      <alignment horizontal="center" vertical="center"/>
    </xf>
    <xf numFmtId="165" fontId="12" fillId="0" borderId="3" xfId="0" applyNumberFormat="1" applyFont="1" applyBorder="1" applyAlignment="1">
      <alignment horizontal="right" vertical="center"/>
    </xf>
    <xf numFmtId="0" fontId="14" fillId="0" borderId="3" xfId="0" applyFont="1" applyBorder="1" applyAlignment="1">
      <alignment horizontal="center" vertical="center"/>
    </xf>
    <xf numFmtId="165" fontId="11" fillId="0" borderId="3" xfId="0" applyNumberFormat="1" applyFont="1" applyBorder="1" applyAlignment="1">
      <alignment horizontal="right" vertical="center"/>
    </xf>
    <xf numFmtId="166" fontId="11" fillId="0" borderId="3" xfId="12" applyNumberFormat="1" applyFont="1" applyFill="1" applyBorder="1" applyAlignment="1">
      <alignment horizontal="right" vertical="center"/>
    </xf>
    <xf numFmtId="0" fontId="16" fillId="0" borderId="3" xfId="0" applyFont="1" applyBorder="1" applyAlignment="1">
      <alignment horizontal="center" vertical="center"/>
    </xf>
    <xf numFmtId="165" fontId="12" fillId="0" borderId="0" xfId="0" applyNumberFormat="1" applyFont="1" applyAlignment="1">
      <alignment horizontal="right" vertical="center"/>
    </xf>
    <xf numFmtId="166" fontId="12" fillId="0" borderId="0" xfId="12" applyNumberFormat="1" applyFont="1" applyFill="1" applyAlignment="1">
      <alignment horizontal="right" vertical="center"/>
    </xf>
    <xf numFmtId="165" fontId="11" fillId="0" borderId="9" xfId="0" applyNumberFormat="1" applyFont="1" applyBorder="1" applyAlignment="1">
      <alignment horizontal="center" vertical="center"/>
    </xf>
    <xf numFmtId="165" fontId="15" fillId="0" borderId="0" xfId="4" applyNumberFormat="1" applyFont="1" applyAlignment="1">
      <alignment horizontal="center" vertical="center"/>
    </xf>
    <xf numFmtId="0" fontId="12" fillId="0" borderId="11" xfId="0" applyFont="1" applyBorder="1" applyAlignment="1">
      <alignment horizontal="center" vertical="center"/>
    </xf>
    <xf numFmtId="0" fontId="11" fillId="0" borderId="4" xfId="0" applyFont="1" applyBorder="1" applyAlignment="1">
      <alignment horizontal="center" vertical="center"/>
    </xf>
    <xf numFmtId="165" fontId="11" fillId="0" borderId="4" xfId="0" applyNumberFormat="1" applyFont="1" applyBorder="1" applyAlignment="1">
      <alignment horizontal="right"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165" fontId="11" fillId="0" borderId="0" xfId="0" applyNumberFormat="1" applyFont="1" applyAlignment="1">
      <alignment horizontal="right" vertical="center"/>
    </xf>
    <xf numFmtId="168" fontId="11" fillId="0" borderId="0" xfId="4" applyNumberFormat="1" applyFont="1" applyAlignment="1">
      <alignment horizontal="center" vertical="center"/>
    </xf>
    <xf numFmtId="9" fontId="11" fillId="0" borderId="0" xfId="12" applyFont="1" applyFill="1" applyAlignment="1">
      <alignment horizontal="right" vertical="center"/>
    </xf>
    <xf numFmtId="0" fontId="11" fillId="0" borderId="5" xfId="4" applyFont="1" applyBorder="1" applyAlignment="1">
      <alignment horizontal="center" vertical="center"/>
    </xf>
    <xf numFmtId="0" fontId="12" fillId="0" borderId="5" xfId="4" applyFont="1" applyBorder="1" applyAlignment="1">
      <alignment horizontal="center" vertical="center"/>
    </xf>
    <xf numFmtId="0" fontId="12" fillId="0" borderId="3" xfId="4" applyFont="1" applyBorder="1" applyAlignment="1">
      <alignment horizontal="center" vertical="center"/>
    </xf>
    <xf numFmtId="9" fontId="12" fillId="0" borderId="0" xfId="12" applyFont="1" applyFill="1" applyAlignment="1">
      <alignment horizontal="center" vertical="center"/>
    </xf>
    <xf numFmtId="168" fontId="14" fillId="0" borderId="0" xfId="11" applyNumberFormat="1" applyFont="1" applyFill="1" applyAlignment="1">
      <alignment horizontal="right" vertical="center"/>
    </xf>
    <xf numFmtId="165" fontId="15" fillId="0" borderId="0" xfId="4" applyNumberFormat="1" applyFont="1" applyAlignment="1">
      <alignment horizontal="right" vertical="center"/>
    </xf>
    <xf numFmtId="0" fontId="17" fillId="0" borderId="0" xfId="4" applyFont="1" applyAlignment="1">
      <alignment horizontal="right" vertical="center"/>
    </xf>
    <xf numFmtId="174" fontId="15" fillId="0" borderId="0" xfId="4" applyNumberFormat="1" applyFont="1" applyAlignment="1">
      <alignment horizontal="right" vertical="center"/>
    </xf>
    <xf numFmtId="174" fontId="15" fillId="0" borderId="0" xfId="11" applyNumberFormat="1" applyFont="1" applyFill="1" applyBorder="1" applyAlignment="1">
      <alignment horizontal="right" vertical="center" wrapText="1"/>
    </xf>
    <xf numFmtId="0" fontId="11" fillId="0" borderId="0" xfId="4" applyFont="1" applyAlignment="1">
      <alignment horizontal="right" vertical="center"/>
    </xf>
    <xf numFmtId="0" fontId="21" fillId="0" borderId="0" xfId="0" applyFont="1" applyAlignment="1">
      <alignment horizontal="right" vertical="center" readingOrder="1"/>
    </xf>
    <xf numFmtId="0" fontId="12" fillId="0" borderId="0" xfId="0" applyFont="1" applyAlignment="1">
      <alignment vertical="center"/>
    </xf>
    <xf numFmtId="171" fontId="15" fillId="0" borderId="0" xfId="4" applyNumberFormat="1" applyFont="1" applyAlignment="1">
      <alignment horizontal="right" vertical="center"/>
    </xf>
    <xf numFmtId="0" fontId="14" fillId="0" borderId="0" xfId="4" applyFont="1" applyAlignment="1">
      <alignment horizontal="right" vertical="center"/>
    </xf>
    <xf numFmtId="0" fontId="12" fillId="0" borderId="11" xfId="0" applyFont="1" applyBorder="1" applyAlignment="1">
      <alignment horizontal="left" vertical="center"/>
    </xf>
    <xf numFmtId="0" fontId="12" fillId="0" borderId="11" xfId="0" applyFont="1" applyBorder="1" applyAlignment="1">
      <alignment horizontal="right" vertical="center"/>
    </xf>
    <xf numFmtId="171" fontId="11" fillId="0" borderId="0" xfId="4" applyNumberFormat="1" applyFont="1" applyAlignment="1">
      <alignment horizontal="right" vertical="center"/>
    </xf>
    <xf numFmtId="165" fontId="11" fillId="0" borderId="0" xfId="4" applyNumberFormat="1" applyFont="1" applyAlignment="1">
      <alignment horizontal="right" vertical="center"/>
    </xf>
    <xf numFmtId="2" fontId="11" fillId="0" borderId="0" xfId="4" applyNumberFormat="1" applyFont="1" applyAlignment="1">
      <alignment horizontal="right" vertical="center"/>
    </xf>
    <xf numFmtId="0" fontId="12" fillId="0" borderId="5" xfId="0" applyFont="1" applyBorder="1" applyAlignment="1">
      <alignment horizontal="right" vertical="center"/>
    </xf>
    <xf numFmtId="0" fontId="11" fillId="0" borderId="3" xfId="4" applyFont="1" applyBorder="1" applyAlignment="1">
      <alignment horizontal="center" vertical="center"/>
    </xf>
    <xf numFmtId="165" fontId="17" fillId="0" borderId="0" xfId="4" applyNumberFormat="1" applyFont="1" applyAlignment="1">
      <alignment horizontal="center" vertical="center"/>
    </xf>
    <xf numFmtId="165" fontId="17" fillId="0" borderId="0" xfId="4" applyNumberFormat="1" applyFont="1" applyAlignment="1">
      <alignment horizontal="right" vertical="center"/>
    </xf>
    <xf numFmtId="0" fontId="12" fillId="0" borderId="0" xfId="0" applyFont="1" applyAlignment="1">
      <alignment horizontal="left" vertical="center"/>
    </xf>
    <xf numFmtId="0" fontId="12" fillId="0" borderId="14" xfId="0" applyFont="1" applyBorder="1" applyAlignment="1">
      <alignment vertical="center"/>
    </xf>
    <xf numFmtId="0" fontId="12" fillId="0" borderId="13" xfId="0" applyFont="1" applyBorder="1" applyAlignment="1">
      <alignment vertical="center"/>
    </xf>
    <xf numFmtId="0" fontId="11" fillId="0" borderId="0" xfId="0" applyFont="1" applyAlignment="1">
      <alignment horizontal="center"/>
    </xf>
    <xf numFmtId="0" fontId="11" fillId="0" borderId="4" xfId="4" applyFont="1" applyBorder="1" applyAlignment="1">
      <alignment horizontal="center" vertical="center"/>
    </xf>
    <xf numFmtId="168" fontId="14" fillId="0" borderId="5" xfId="11" applyNumberFormat="1" applyFont="1" applyFill="1" applyBorder="1" applyAlignment="1">
      <alignment horizontal="center" vertical="center"/>
    </xf>
    <xf numFmtId="165" fontId="11" fillId="0" borderId="5" xfId="0" applyNumberFormat="1" applyFont="1" applyBorder="1" applyAlignment="1">
      <alignment horizontal="right" vertical="center"/>
    </xf>
    <xf numFmtId="166" fontId="11" fillId="0" borderId="5" xfId="12" applyNumberFormat="1" applyFont="1" applyFill="1" applyBorder="1" applyAlignment="1">
      <alignment horizontal="right" vertical="center"/>
    </xf>
    <xf numFmtId="166" fontId="11" fillId="0" borderId="0" xfId="4" applyNumberFormat="1" applyFont="1" applyAlignment="1">
      <alignment horizontal="right" vertical="center"/>
    </xf>
    <xf numFmtId="4" fontId="11" fillId="0" borderId="0" xfId="4" applyNumberFormat="1" applyFont="1" applyAlignment="1">
      <alignment horizontal="right" vertical="center"/>
    </xf>
    <xf numFmtId="164" fontId="11" fillId="0" borderId="0" xfId="11" applyFont="1" applyFill="1" applyAlignment="1">
      <alignment horizontal="right" vertical="center"/>
    </xf>
    <xf numFmtId="0" fontId="14" fillId="0" borderId="0" xfId="4" applyFont="1" applyAlignment="1">
      <alignment horizontal="right" vertical="center" wrapText="1"/>
    </xf>
    <xf numFmtId="0" fontId="12" fillId="0" borderId="12" xfId="0" applyFont="1" applyBorder="1" applyAlignment="1">
      <alignment horizontal="right" vertical="center"/>
    </xf>
    <xf numFmtId="170" fontId="14" fillId="0" borderId="0" xfId="11" applyNumberFormat="1" applyFont="1" applyFill="1" applyBorder="1" applyAlignment="1">
      <alignment horizontal="right" vertical="center"/>
    </xf>
    <xf numFmtId="170" fontId="14" fillId="0" borderId="0" xfId="11" applyNumberFormat="1" applyFont="1" applyFill="1" applyBorder="1" applyAlignment="1">
      <alignment horizontal="center" vertical="center"/>
    </xf>
    <xf numFmtId="0" fontId="12" fillId="0" borderId="7" xfId="4" applyFont="1" applyBorder="1" applyAlignment="1">
      <alignment horizontal="center" vertical="center"/>
    </xf>
    <xf numFmtId="169" fontId="16" fillId="0" borderId="4" xfId="11" applyNumberFormat="1" applyFont="1" applyFill="1" applyBorder="1" applyAlignment="1">
      <alignment horizontal="right" vertical="center"/>
    </xf>
    <xf numFmtId="165" fontId="15" fillId="0" borderId="0" xfId="4" applyNumberFormat="1" applyFont="1" applyAlignment="1">
      <alignment horizontal="right" vertical="center" wrapText="1"/>
    </xf>
    <xf numFmtId="165" fontId="15" fillId="0" borderId="0" xfId="4" applyNumberFormat="1" applyFont="1" applyAlignment="1">
      <alignment horizontal="center" vertical="center" wrapText="1"/>
    </xf>
    <xf numFmtId="0" fontId="17" fillId="0" borderId="0" xfId="4" applyFont="1" applyAlignment="1">
      <alignment horizontal="center" vertical="center"/>
    </xf>
    <xf numFmtId="0" fontId="15" fillId="0" borderId="0" xfId="4" applyFont="1" applyAlignment="1">
      <alignment horizontal="right" vertical="center"/>
    </xf>
    <xf numFmtId="0" fontId="11" fillId="0" borderId="4" xfId="4" applyFont="1" applyBorder="1" applyAlignment="1">
      <alignment horizontal="center" vertical="center" wrapText="1"/>
    </xf>
    <xf numFmtId="0" fontId="11" fillId="0" borderId="6" xfId="4" applyFont="1" applyBorder="1" applyAlignment="1">
      <alignment horizontal="center" vertical="center"/>
    </xf>
    <xf numFmtId="0" fontId="14" fillId="0" borderId="0" xfId="4" applyFont="1" applyAlignment="1">
      <alignment horizontal="centerContinuous" vertical="center" wrapText="1"/>
    </xf>
    <xf numFmtId="0" fontId="11" fillId="0" borderId="0" xfId="0" applyFont="1" applyAlignment="1">
      <alignment horizontal="centerContinuous" vertical="center"/>
    </xf>
    <xf numFmtId="166" fontId="11" fillId="0" borderId="4" xfId="12" applyNumberFormat="1" applyFont="1" applyBorder="1" applyAlignment="1">
      <alignment horizontal="right" vertical="center"/>
    </xf>
    <xf numFmtId="166" fontId="11" fillId="0" borderId="0" xfId="12" applyNumberFormat="1" applyFont="1" applyAlignment="1">
      <alignment horizontal="right" vertical="center"/>
    </xf>
    <xf numFmtId="171" fontId="11" fillId="0" borderId="0" xfId="4" applyNumberFormat="1" applyFont="1" applyAlignment="1">
      <alignment vertical="center"/>
    </xf>
    <xf numFmtId="179" fontId="26" fillId="0" borderId="0" xfId="0" applyNumberFormat="1" applyFont="1" applyAlignment="1">
      <alignment horizontal="right" vertical="center"/>
    </xf>
    <xf numFmtId="165" fontId="25" fillId="0" borderId="0" xfId="0" applyNumberFormat="1" applyFont="1" applyAlignment="1">
      <alignment horizontal="right" vertical="center"/>
    </xf>
    <xf numFmtId="166" fontId="12" fillId="0" borderId="3" xfId="12" applyNumberFormat="1" applyFont="1" applyBorder="1" applyAlignment="1">
      <alignment horizontal="right" vertical="center"/>
    </xf>
    <xf numFmtId="166" fontId="14" fillId="0" borderId="0" xfId="12" applyNumberFormat="1" applyFont="1" applyAlignment="1">
      <alignment horizontal="right" vertical="center" wrapText="1"/>
    </xf>
    <xf numFmtId="166" fontId="12" fillId="0" borderId="0" xfId="4" applyNumberFormat="1" applyFont="1" applyAlignment="1">
      <alignment horizontal="center" vertical="center"/>
    </xf>
    <xf numFmtId="173" fontId="27" fillId="0" borderId="3" xfId="12" applyNumberFormat="1" applyFont="1" applyBorder="1" applyAlignment="1">
      <alignment horizontal="right" vertical="center"/>
    </xf>
    <xf numFmtId="171" fontId="11" fillId="0" borderId="0" xfId="0" applyNumberFormat="1" applyFont="1" applyAlignment="1">
      <alignment vertical="center"/>
    </xf>
    <xf numFmtId="171" fontId="16" fillId="0" borderId="3" xfId="11" applyNumberFormat="1" applyFont="1" applyFill="1" applyBorder="1" applyAlignment="1">
      <alignment vertical="center"/>
    </xf>
    <xf numFmtId="172" fontId="12" fillId="0" borderId="8" xfId="0" applyNumberFormat="1" applyFont="1" applyBorder="1" applyAlignment="1">
      <alignment vertical="center"/>
    </xf>
    <xf numFmtId="171" fontId="12" fillId="0" borderId="3" xfId="0" applyNumberFormat="1" applyFont="1" applyBorder="1" applyAlignment="1">
      <alignment vertical="center"/>
    </xf>
    <xf numFmtId="171" fontId="11" fillId="0" borderId="5" xfId="0" applyNumberFormat="1" applyFont="1" applyBorder="1" applyAlignment="1">
      <alignment vertical="center"/>
    </xf>
    <xf numFmtId="174" fontId="11" fillId="0" borderId="0" xfId="0" applyNumberFormat="1" applyFont="1" applyAlignment="1">
      <alignment vertical="center"/>
    </xf>
    <xf numFmtId="3" fontId="12" fillId="0" borderId="3" xfId="0" applyNumberFormat="1" applyFont="1" applyBorder="1" applyAlignment="1">
      <alignment vertical="center"/>
    </xf>
    <xf numFmtId="166" fontId="12" fillId="0" borderId="0" xfId="12" applyNumberFormat="1" applyFont="1" applyFill="1" applyAlignment="1">
      <alignment vertical="center"/>
    </xf>
    <xf numFmtId="3" fontId="11" fillId="0" borderId="0" xfId="0" applyNumberFormat="1" applyFont="1" applyAlignment="1">
      <alignment vertical="center"/>
    </xf>
    <xf numFmtId="1" fontId="14" fillId="0" borderId="5" xfId="3" applyNumberFormat="1" applyFont="1" applyBorder="1" applyAlignment="1">
      <alignment vertical="center"/>
    </xf>
    <xf numFmtId="171" fontId="14" fillId="0" borderId="5" xfId="3" applyNumberFormat="1" applyFont="1" applyBorder="1" applyAlignment="1">
      <alignment vertical="center"/>
    </xf>
    <xf numFmtId="166" fontId="11" fillId="0" borderId="0" xfId="12" applyNumberFormat="1" applyFont="1" applyFill="1" applyBorder="1" applyAlignment="1">
      <alignment vertical="center"/>
    </xf>
    <xf numFmtId="175" fontId="15" fillId="0" borderId="0" xfId="11" applyNumberFormat="1" applyFont="1" applyFill="1" applyBorder="1" applyAlignment="1">
      <alignment vertical="center"/>
    </xf>
    <xf numFmtId="168" fontId="15" fillId="0" borderId="0" xfId="11" applyNumberFormat="1" applyFont="1" applyFill="1" applyBorder="1" applyAlignment="1">
      <alignment vertical="center"/>
    </xf>
    <xf numFmtId="9" fontId="16" fillId="0" borderId="3" xfId="12" applyFont="1" applyFill="1" applyBorder="1" applyAlignment="1">
      <alignment vertical="center"/>
    </xf>
    <xf numFmtId="166" fontId="16" fillId="0" borderId="3" xfId="12" applyNumberFormat="1" applyFont="1" applyFill="1" applyBorder="1" applyAlignment="1">
      <alignment vertical="center"/>
    </xf>
    <xf numFmtId="168" fontId="14" fillId="0" borderId="0" xfId="11" applyNumberFormat="1" applyFont="1" applyFill="1" applyBorder="1" applyAlignment="1">
      <alignment vertical="center"/>
    </xf>
    <xf numFmtId="171" fontId="14" fillId="0" borderId="0" xfId="11" applyNumberFormat="1" applyFont="1" applyFill="1" applyBorder="1" applyAlignment="1">
      <alignment vertical="center"/>
    </xf>
    <xf numFmtId="168" fontId="14" fillId="0" borderId="5" xfId="11" applyNumberFormat="1" applyFont="1" applyFill="1" applyBorder="1" applyAlignment="1">
      <alignment vertical="center"/>
    </xf>
    <xf numFmtId="171" fontId="14" fillId="0" borderId="5" xfId="11" applyNumberFormat="1" applyFont="1" applyFill="1" applyBorder="1" applyAlignment="1">
      <alignment vertical="center"/>
    </xf>
    <xf numFmtId="166" fontId="11" fillId="0" borderId="3" xfId="12" applyNumberFormat="1" applyFont="1" applyBorder="1" applyAlignment="1">
      <alignment horizontal="right" vertical="center"/>
    </xf>
    <xf numFmtId="171" fontId="14" fillId="0" borderId="0" xfId="4" applyNumberFormat="1" applyFont="1" applyAlignment="1">
      <alignment horizontal="right" vertical="center" wrapText="1"/>
    </xf>
    <xf numFmtId="0" fontId="11" fillId="0" borderId="0" xfId="0" applyFont="1" applyAlignment="1">
      <alignment horizontal="left" vertical="center"/>
    </xf>
    <xf numFmtId="0" fontId="9" fillId="2" borderId="0" xfId="0" applyFont="1" applyFill="1" applyAlignment="1">
      <alignment horizontal="center"/>
    </xf>
    <xf numFmtId="0" fontId="10" fillId="2" borderId="0" xfId="0" applyFont="1" applyFill="1" applyAlignment="1">
      <alignment horizontal="left" vertical="top" wrapText="1"/>
    </xf>
    <xf numFmtId="0" fontId="14" fillId="0" borderId="0" xfId="4" applyFont="1" applyAlignment="1">
      <alignment horizontal="left" vertical="center" wrapText="1"/>
    </xf>
    <xf numFmtId="0" fontId="12" fillId="0" borderId="0" xfId="4" applyFont="1" applyAlignment="1">
      <alignment horizontal="center" vertical="center"/>
    </xf>
    <xf numFmtId="0" fontId="14" fillId="0" borderId="0" xfId="4" applyFont="1" applyAlignment="1">
      <alignment horizontal="center" vertical="center" wrapText="1"/>
    </xf>
    <xf numFmtId="0" fontId="12" fillId="0" borderId="0" xfId="4" applyFont="1" applyAlignment="1">
      <alignment horizontal="left" vertical="center"/>
    </xf>
    <xf numFmtId="0" fontId="14" fillId="0" borderId="0" xfId="4" applyFont="1" applyAlignment="1">
      <alignment horizontal="left" vertical="center"/>
    </xf>
  </cellXfs>
  <cellStyles count="60">
    <cellStyle name="% 10" xfId="32" xr:uid="{00000000-0005-0000-0000-000000000000}"/>
    <cellStyle name="% 10 2" xfId="52" xr:uid="{00000000-0005-0000-0000-000001000000}"/>
    <cellStyle name="% 2" xfId="53" xr:uid="{00000000-0005-0000-0000-000002000000}"/>
    <cellStyle name="Calculation 2 2 8 2" xfId="16" xr:uid="{00000000-0005-0000-0000-000003000000}"/>
    <cellStyle name="Calculation 2 4 7" xfId="18" xr:uid="{00000000-0005-0000-0000-000004000000}"/>
    <cellStyle name="Calculation 31" xfId="17" xr:uid="{00000000-0005-0000-0000-000005000000}"/>
    <cellStyle name="Comma" xfId="11" builtinId="3"/>
    <cellStyle name="Comma 2" xfId="22" xr:uid="{00000000-0005-0000-0000-000007000000}"/>
    <cellStyle name="Comma 2 2" xfId="27" xr:uid="{00000000-0005-0000-0000-000008000000}"/>
    <cellStyle name="Comma 2 2 2" xfId="39" xr:uid="{00000000-0005-0000-0000-000009000000}"/>
    <cellStyle name="Comma 2 2 2 2" xfId="51" xr:uid="{00000000-0005-0000-0000-00000A000000}"/>
    <cellStyle name="Comma 2 3" xfId="29" xr:uid="{00000000-0005-0000-0000-00000B000000}"/>
    <cellStyle name="Comma 2 3 2" xfId="41" xr:uid="{00000000-0005-0000-0000-00000C000000}"/>
    <cellStyle name="Comma 2 4" xfId="26" xr:uid="{00000000-0005-0000-0000-00000D000000}"/>
    <cellStyle name="Comma 2 4 2" xfId="38" xr:uid="{00000000-0005-0000-0000-00000E000000}"/>
    <cellStyle name="Comma 2 5" xfId="35" xr:uid="{00000000-0005-0000-0000-00000F000000}"/>
    <cellStyle name="Comma 2 6" xfId="48" xr:uid="{00000000-0005-0000-0000-000010000000}"/>
    <cellStyle name="Comma 2 7" xfId="55" xr:uid="{00000000-0005-0000-0000-000011000000}"/>
    <cellStyle name="Comma 3" xfId="23" xr:uid="{00000000-0005-0000-0000-000012000000}"/>
    <cellStyle name="Comma 3 2" xfId="30" xr:uid="{00000000-0005-0000-0000-000013000000}"/>
    <cellStyle name="Comma 3 2 2" xfId="42" xr:uid="{00000000-0005-0000-0000-000014000000}"/>
    <cellStyle name="Comma 3 3" xfId="36" xr:uid="{00000000-0005-0000-0000-000015000000}"/>
    <cellStyle name="Comma 4" xfId="28" xr:uid="{00000000-0005-0000-0000-000016000000}"/>
    <cellStyle name="Comma 4 2" xfId="40" xr:uid="{00000000-0005-0000-0000-000017000000}"/>
    <cellStyle name="Comma 5" xfId="25" xr:uid="{00000000-0005-0000-0000-000018000000}"/>
    <cellStyle name="Comma 5 2" xfId="37" xr:uid="{00000000-0005-0000-0000-000019000000}"/>
    <cellStyle name="Comma 6" xfId="34" xr:uid="{00000000-0005-0000-0000-00001A000000}"/>
    <cellStyle name="Comma 7" xfId="49" xr:uid="{00000000-0005-0000-0000-00001B000000}"/>
    <cellStyle name="Comma 7 2" xfId="56" xr:uid="{00000000-0005-0000-0000-00001C000000}"/>
    <cellStyle name="Comma 8" xfId="47" xr:uid="{00000000-0005-0000-0000-00001D000000}"/>
    <cellStyle name="Comma 9" xfId="54" xr:uid="{00000000-0005-0000-0000-00001E000000}"/>
    <cellStyle name="gs]_x000d__x000a_Window=0,0,640,480, , ,3_x000d__x000a_dir1=5,7,637,250,-1,-1,1,30,201,1905,231,G:\UGRC\RB\B-DADOS\FOX-PRO\CRED-VEN\KP" xfId="33" xr:uid="{00000000-0005-0000-0000-00001F000000}"/>
    <cellStyle name="Hyperlink" xfId="20" builtinId="8"/>
    <cellStyle name="Normal" xfId="0" builtinId="0"/>
    <cellStyle name="Normal 10 2 2" xfId="50" xr:uid="{00000000-0005-0000-0000-000022000000}"/>
    <cellStyle name="Normal 10 3" xfId="8" xr:uid="{00000000-0005-0000-0000-000023000000}"/>
    <cellStyle name="Normal 104" xfId="19" xr:uid="{00000000-0005-0000-0000-000024000000}"/>
    <cellStyle name="Normal 11" xfId="13" xr:uid="{00000000-0005-0000-0000-000025000000}"/>
    <cellStyle name="Normal 117" xfId="3" xr:uid="{00000000-0005-0000-0000-000026000000}"/>
    <cellStyle name="Normal 15" xfId="15" xr:uid="{00000000-0005-0000-0000-000027000000}"/>
    <cellStyle name="Normal 15 2" xfId="31" xr:uid="{00000000-0005-0000-0000-000028000000}"/>
    <cellStyle name="Normal 15 5" xfId="45" xr:uid="{00000000-0005-0000-0000-000029000000}"/>
    <cellStyle name="Normal 2" xfId="46" xr:uid="{00000000-0005-0000-0000-00002A000000}"/>
    <cellStyle name="Normal 2 16 3" xfId="59" xr:uid="{27CEABB7-6DB9-4E05-BD85-AA6D1B9D2DBE}"/>
    <cellStyle name="Normal 2 2 3" xfId="14" xr:uid="{00000000-0005-0000-0000-00002B000000}"/>
    <cellStyle name="Normal 2 2 3 2" xfId="21" xr:uid="{00000000-0005-0000-0000-00002C000000}"/>
    <cellStyle name="Normal 2 5" xfId="1" xr:uid="{00000000-0005-0000-0000-00002D000000}"/>
    <cellStyle name="Normal 2 5 5" xfId="24" xr:uid="{00000000-0005-0000-0000-00002E000000}"/>
    <cellStyle name="Normal 24" xfId="2" xr:uid="{00000000-0005-0000-0000-00002F000000}"/>
    <cellStyle name="Normal 26" xfId="9" xr:uid="{00000000-0005-0000-0000-000030000000}"/>
    <cellStyle name="Normal 28" xfId="4" xr:uid="{00000000-0005-0000-0000-000031000000}"/>
    <cellStyle name="Normal 28 2" xfId="5" xr:uid="{00000000-0005-0000-0000-000032000000}"/>
    <cellStyle name="Normal 3" xfId="43" xr:uid="{00000000-0005-0000-0000-000033000000}"/>
    <cellStyle name="Normal 42" xfId="10" xr:uid="{00000000-0005-0000-0000-000034000000}"/>
    <cellStyle name="Normal 7" xfId="44" xr:uid="{00000000-0005-0000-0000-000035000000}"/>
    <cellStyle name="Per cent" xfId="12" builtinId="5"/>
    <cellStyle name="Percent 2" xfId="6" xr:uid="{00000000-0005-0000-0000-000037000000}"/>
    <cellStyle name="Percent 2 2 2 2" xfId="7" xr:uid="{00000000-0005-0000-0000-000038000000}"/>
    <cellStyle name="Percent 3" xfId="58" xr:uid="{8F02CA6E-B3D0-4EF0-BC20-6CD8F70BD8C5}"/>
    <cellStyle name="Percent 5 6" xfId="57" xr:uid="{435DA1CF-61A2-4E05-BBDD-7B7DEFB39DD1}"/>
  </cellStyles>
  <dxfs count="0"/>
  <tableStyles count="0" defaultTableStyle="TableStyleMedium2" defaultPivotStyle="PivotStyleLight16"/>
  <colors>
    <mruColors>
      <color rgb="FFA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180975</xdr:colOff>
      <xdr:row>0</xdr:row>
      <xdr:rowOff>85725</xdr:rowOff>
    </xdr:from>
    <xdr:to>
      <xdr:col>9</xdr:col>
      <xdr:colOff>605184</xdr:colOff>
      <xdr:row>8</xdr:row>
      <xdr:rowOff>124937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8300" y="85725"/>
          <a:ext cx="2881659" cy="14108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European%20Clients\HVB\Reports\Quarterly\Q105\Report\HVB%20Report%20Mar%20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
      <sheetName val="Composite"/>
      <sheetName val="BuySell"/>
      <sheetName val="Top 20"/>
      <sheetName val="Top20Chart"/>
      <sheetName val="ByCountryBar"/>
      <sheetName val="Concentration"/>
      <sheetName val="ByInvStyleBar"/>
      <sheetName val="ByTurnoverBar"/>
      <sheetName val="Glossary"/>
      <sheetName val="Glossary (2)"/>
      <sheetName val="By Size"/>
      <sheetName val="By Alpha"/>
      <sheetName val="By Country"/>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XFC50"/>
  <sheetViews>
    <sheetView zoomScale="80" zoomScaleNormal="80" workbookViewId="0">
      <selection activeCell="B27" sqref="B27:O27"/>
    </sheetView>
  </sheetViews>
  <sheetFormatPr defaultColWidth="0" defaultRowHeight="0" customHeight="1" zeroHeight="1"/>
  <cols>
    <col min="1" max="1" width="17.1796875" style="1" customWidth="1"/>
    <col min="2" max="14" width="12" style="1" customWidth="1"/>
    <col min="15" max="15" width="12.81640625" style="1" customWidth="1"/>
    <col min="16" max="16" width="17.1796875" style="1" customWidth="1"/>
    <col min="17" max="21" width="0" style="1" hidden="1" customWidth="1"/>
    <col min="22" max="16383" width="8.81640625" style="1" hidden="1"/>
    <col min="16384" max="16384" width="0.81640625" style="1" hidden="1" customWidth="1"/>
  </cols>
  <sheetData>
    <row r="1" spans="1:16" ht="12.5">
      <c r="A1" s="2"/>
      <c r="B1" s="2"/>
      <c r="C1" s="2"/>
      <c r="D1" s="2"/>
      <c r="E1" s="2"/>
      <c r="F1" s="2"/>
      <c r="G1" s="2"/>
      <c r="H1" s="2"/>
      <c r="I1" s="2"/>
      <c r="J1" s="2"/>
      <c r="K1" s="2"/>
      <c r="L1" s="2"/>
      <c r="M1" s="2"/>
      <c r="N1" s="2"/>
      <c r="O1" s="2"/>
      <c r="P1" s="2"/>
    </row>
    <row r="2" spans="1:16" ht="12.5">
      <c r="A2" s="2"/>
      <c r="B2" s="2"/>
      <c r="C2" s="2"/>
      <c r="D2" s="2"/>
      <c r="E2" s="2"/>
      <c r="F2" s="2"/>
      <c r="G2" s="2"/>
      <c r="H2" s="2"/>
      <c r="I2" s="2"/>
      <c r="J2" s="2"/>
      <c r="K2" s="2"/>
      <c r="L2" s="2"/>
      <c r="M2" s="2"/>
      <c r="N2" s="2"/>
      <c r="O2" s="2"/>
      <c r="P2" s="2"/>
    </row>
    <row r="3" spans="1:16" ht="12.5">
      <c r="A3" s="2"/>
      <c r="B3" s="2"/>
      <c r="C3" s="2"/>
      <c r="D3" s="2"/>
      <c r="E3" s="2"/>
      <c r="F3" s="2"/>
      <c r="G3" s="2"/>
      <c r="H3" s="2"/>
      <c r="I3" s="2"/>
      <c r="J3" s="2"/>
      <c r="K3" s="2"/>
      <c r="L3" s="2"/>
      <c r="M3" s="2"/>
      <c r="N3" s="2"/>
      <c r="O3" s="2"/>
      <c r="P3" s="2"/>
    </row>
    <row r="4" spans="1:16" ht="12.5">
      <c r="A4" s="2"/>
      <c r="B4" s="2"/>
      <c r="C4" s="2"/>
      <c r="D4" s="2"/>
      <c r="E4" s="2"/>
      <c r="F4" s="2"/>
      <c r="G4" s="2"/>
      <c r="H4" s="2"/>
      <c r="I4" s="2"/>
      <c r="J4" s="2"/>
      <c r="K4" s="2"/>
      <c r="L4" s="2"/>
      <c r="M4" s="2"/>
      <c r="N4" s="2"/>
      <c r="O4" s="2"/>
      <c r="P4" s="2"/>
    </row>
    <row r="5" spans="1:16" ht="12.5">
      <c r="A5" s="2"/>
      <c r="B5" s="2"/>
      <c r="C5" s="2"/>
      <c r="D5" s="2"/>
      <c r="E5" s="2"/>
      <c r="F5" s="2"/>
      <c r="G5" s="2"/>
      <c r="H5" s="2"/>
      <c r="I5" s="2"/>
      <c r="J5" s="2"/>
      <c r="K5" s="2"/>
      <c r="L5" s="2"/>
      <c r="M5" s="2"/>
      <c r="N5" s="2"/>
      <c r="O5" s="2"/>
      <c r="P5" s="2"/>
    </row>
    <row r="6" spans="1:16" ht="12.5">
      <c r="A6" s="2"/>
      <c r="B6" s="2"/>
      <c r="C6" s="2"/>
      <c r="D6" s="2"/>
      <c r="E6" s="2"/>
      <c r="F6" s="2"/>
      <c r="G6" s="2"/>
      <c r="H6" s="2"/>
      <c r="I6" s="2"/>
      <c r="J6" s="2"/>
      <c r="K6" s="2"/>
      <c r="L6" s="2"/>
      <c r="M6" s="2"/>
      <c r="N6" s="2"/>
      <c r="O6" s="2"/>
      <c r="P6" s="2"/>
    </row>
    <row r="7" spans="1:16" ht="12.5">
      <c r="A7" s="2"/>
      <c r="B7" s="2"/>
      <c r="C7" s="2"/>
      <c r="D7" s="2"/>
      <c r="E7" s="2"/>
      <c r="F7" s="2"/>
      <c r="G7" s="2"/>
      <c r="H7" s="2"/>
      <c r="I7" s="2"/>
      <c r="J7" s="2"/>
      <c r="K7" s="2"/>
      <c r="L7" s="2"/>
      <c r="M7" s="2"/>
      <c r="N7" s="2"/>
      <c r="O7" s="2"/>
      <c r="P7" s="2"/>
    </row>
    <row r="8" spans="1:16" ht="12.5">
      <c r="A8" s="2"/>
      <c r="B8" s="2"/>
      <c r="C8" s="2"/>
      <c r="D8" s="2"/>
      <c r="E8" s="2"/>
      <c r="F8" s="2"/>
      <c r="G8" s="2"/>
      <c r="H8" s="2"/>
      <c r="I8" s="2"/>
      <c r="J8" s="2"/>
      <c r="K8" s="2"/>
      <c r="L8" s="2"/>
      <c r="M8" s="2"/>
      <c r="N8" s="2"/>
      <c r="O8" s="2"/>
      <c r="P8" s="2"/>
    </row>
    <row r="9" spans="1:16" ht="13">
      <c r="A9" s="2"/>
      <c r="B9" s="175" t="s">
        <v>0</v>
      </c>
      <c r="C9" s="175"/>
      <c r="D9" s="175"/>
      <c r="E9" s="175"/>
      <c r="F9" s="175"/>
      <c r="G9" s="175"/>
      <c r="H9" s="175"/>
      <c r="I9" s="175"/>
      <c r="J9" s="175"/>
      <c r="K9" s="175"/>
      <c r="L9" s="175"/>
      <c r="M9" s="175"/>
      <c r="N9" s="175"/>
      <c r="O9" s="175"/>
      <c r="P9" s="2"/>
    </row>
    <row r="10" spans="1:16" ht="13">
      <c r="A10" s="2"/>
      <c r="B10" s="3"/>
      <c r="C10" s="7"/>
      <c r="D10" s="7"/>
      <c r="E10" s="7"/>
      <c r="F10" s="7"/>
      <c r="G10" s="3"/>
      <c r="H10" s="3"/>
      <c r="I10" s="3"/>
      <c r="J10" s="3"/>
      <c r="K10" s="3"/>
      <c r="L10" s="3"/>
      <c r="M10" s="3"/>
      <c r="N10" s="3"/>
      <c r="O10" s="3"/>
      <c r="P10" s="2"/>
    </row>
    <row r="11" spans="1:16" ht="12.5">
      <c r="A11" s="2"/>
      <c r="B11" s="3"/>
      <c r="C11" s="3"/>
      <c r="D11" s="3"/>
      <c r="E11" s="3"/>
      <c r="F11" s="3"/>
      <c r="G11" s="3"/>
      <c r="H11" s="3"/>
      <c r="I11" s="3"/>
      <c r="J11" s="3"/>
      <c r="K11" s="3"/>
      <c r="L11" s="3"/>
      <c r="M11" s="3"/>
      <c r="N11" s="3"/>
      <c r="O11" s="3"/>
      <c r="P11" s="2"/>
    </row>
    <row r="12" spans="1:16" ht="41.5" customHeight="1">
      <c r="A12" s="2"/>
      <c r="B12" s="3"/>
      <c r="C12" s="3"/>
      <c r="D12" s="3"/>
      <c r="E12" s="3"/>
      <c r="F12" s="3"/>
      <c r="G12" s="3"/>
      <c r="H12" s="3"/>
      <c r="I12" s="3"/>
      <c r="J12" s="3"/>
      <c r="K12" s="3"/>
      <c r="L12" s="3"/>
      <c r="M12" s="3"/>
      <c r="N12" s="3"/>
      <c r="O12" s="3"/>
      <c r="P12" s="2"/>
    </row>
    <row r="13" spans="1:16" ht="13">
      <c r="A13" s="2"/>
      <c r="B13" s="4" t="s">
        <v>1</v>
      </c>
      <c r="C13" s="4"/>
      <c r="D13" s="4"/>
      <c r="E13" s="4"/>
      <c r="F13" s="4"/>
      <c r="G13" s="4"/>
      <c r="H13" s="4"/>
      <c r="I13" s="4"/>
      <c r="J13" s="4"/>
      <c r="K13" s="4"/>
      <c r="L13" s="4"/>
      <c r="M13" s="4"/>
      <c r="N13" s="3"/>
      <c r="O13" s="3"/>
      <c r="P13" s="2"/>
    </row>
    <row r="14" spans="1:16" ht="4.4000000000000004" customHeight="1">
      <c r="A14" s="2"/>
      <c r="B14" s="4"/>
      <c r="C14" s="3"/>
      <c r="D14" s="3"/>
      <c r="E14" s="3"/>
      <c r="F14" s="3"/>
      <c r="G14" s="3"/>
      <c r="H14" s="3"/>
      <c r="I14" s="3"/>
      <c r="J14" s="3"/>
      <c r="K14" s="3"/>
      <c r="L14" s="3"/>
      <c r="M14" s="3"/>
      <c r="N14" s="3"/>
      <c r="O14" s="3"/>
      <c r="P14" s="2"/>
    </row>
    <row r="15" spans="1:16" ht="25.4" customHeight="1">
      <c r="A15" s="2"/>
      <c r="B15" s="8" t="s">
        <v>2</v>
      </c>
      <c r="C15" s="5"/>
      <c r="D15" s="5"/>
      <c r="E15" s="5"/>
      <c r="F15" s="5"/>
      <c r="G15" s="5"/>
      <c r="H15" s="5"/>
      <c r="I15" s="5"/>
      <c r="J15" s="5"/>
      <c r="K15" s="5"/>
      <c r="L15" s="5"/>
      <c r="M15" s="5"/>
      <c r="N15" s="5"/>
      <c r="O15" s="5"/>
      <c r="P15" s="6"/>
    </row>
    <row r="16" spans="1:16" ht="25.4" customHeight="1">
      <c r="A16" s="2"/>
      <c r="B16" s="8" t="s">
        <v>3</v>
      </c>
      <c r="C16" s="5"/>
      <c r="D16" s="5"/>
      <c r="E16" s="5"/>
      <c r="F16" s="5"/>
      <c r="G16" s="5"/>
      <c r="H16" s="5"/>
      <c r="I16" s="5"/>
      <c r="J16" s="5"/>
      <c r="K16" s="5"/>
      <c r="L16" s="5"/>
      <c r="M16" s="5"/>
      <c r="N16" s="5"/>
      <c r="O16" s="5"/>
      <c r="P16" s="6"/>
    </row>
    <row r="17" spans="1:16" ht="25.4" customHeight="1">
      <c r="A17" s="2"/>
      <c r="B17" s="9" t="s">
        <v>4</v>
      </c>
      <c r="C17" s="5"/>
      <c r="D17" s="5"/>
      <c r="E17" s="5"/>
      <c r="F17" s="5"/>
      <c r="G17" s="5"/>
      <c r="H17" s="5"/>
      <c r="I17" s="5"/>
      <c r="J17" s="5"/>
      <c r="K17" s="5"/>
      <c r="L17" s="5"/>
      <c r="M17" s="5"/>
      <c r="N17" s="5"/>
      <c r="O17" s="5"/>
      <c r="P17" s="6"/>
    </row>
    <row r="18" spans="1:16" ht="25.4" customHeight="1">
      <c r="A18" s="2"/>
      <c r="B18" s="9" t="s">
        <v>5</v>
      </c>
      <c r="C18" s="5"/>
      <c r="D18" s="5"/>
      <c r="E18" s="5"/>
      <c r="F18" s="5"/>
      <c r="G18" s="5"/>
      <c r="H18" s="5"/>
      <c r="I18" s="5"/>
      <c r="J18" s="5"/>
      <c r="K18" s="5"/>
      <c r="L18" s="5"/>
      <c r="M18" s="5"/>
      <c r="N18" s="5"/>
      <c r="O18" s="5"/>
      <c r="P18" s="6"/>
    </row>
    <row r="19" spans="1:16" ht="25.4" customHeight="1">
      <c r="A19" s="2"/>
      <c r="B19" s="9" t="s">
        <v>6</v>
      </c>
      <c r="C19" s="5"/>
      <c r="D19" s="5"/>
      <c r="E19" s="5"/>
      <c r="F19" s="5"/>
      <c r="G19" s="5"/>
      <c r="H19" s="5"/>
      <c r="I19" s="5"/>
      <c r="J19" s="5"/>
      <c r="K19" s="5"/>
      <c r="L19" s="5"/>
      <c r="M19" s="5"/>
      <c r="N19" s="5"/>
      <c r="O19" s="5"/>
      <c r="P19" s="6"/>
    </row>
    <row r="20" spans="1:16" ht="25.4" customHeight="1">
      <c r="A20" s="2"/>
      <c r="B20" s="9" t="s">
        <v>7</v>
      </c>
      <c r="C20" s="5"/>
      <c r="D20" s="5"/>
      <c r="E20" s="5"/>
      <c r="F20" s="5"/>
      <c r="G20" s="5"/>
      <c r="H20" s="5"/>
      <c r="I20" s="5"/>
      <c r="J20" s="5"/>
      <c r="K20" s="5"/>
      <c r="L20" s="5"/>
      <c r="M20" s="5"/>
      <c r="N20" s="5"/>
      <c r="O20" s="5"/>
      <c r="P20" s="6"/>
    </row>
    <row r="21" spans="1:16" ht="25.4" customHeight="1">
      <c r="A21" s="2"/>
      <c r="B21" s="9" t="s">
        <v>101</v>
      </c>
      <c r="C21" s="5"/>
      <c r="D21" s="5"/>
      <c r="E21" s="5"/>
      <c r="F21" s="5"/>
      <c r="G21" s="5"/>
      <c r="H21" s="5"/>
      <c r="I21" s="5"/>
      <c r="J21" s="5"/>
      <c r="K21" s="5"/>
      <c r="L21" s="5"/>
      <c r="M21" s="5"/>
      <c r="N21" s="5"/>
      <c r="O21" s="5"/>
      <c r="P21" s="6"/>
    </row>
    <row r="22" spans="1:16" ht="25.4" customHeight="1">
      <c r="A22" s="2"/>
      <c r="B22" s="9" t="s">
        <v>8</v>
      </c>
      <c r="C22" s="5"/>
      <c r="D22" s="5"/>
      <c r="E22" s="5"/>
      <c r="F22" s="5"/>
      <c r="G22" s="5"/>
      <c r="H22" s="5"/>
      <c r="I22" s="5"/>
      <c r="J22" s="5"/>
      <c r="K22" s="5"/>
      <c r="L22" s="5"/>
      <c r="M22" s="5"/>
      <c r="N22" s="5"/>
      <c r="O22" s="5"/>
      <c r="P22" s="6"/>
    </row>
    <row r="23" spans="1:16" ht="15" customHeight="1">
      <c r="A23" s="2"/>
      <c r="B23" s="3"/>
      <c r="C23" s="3"/>
      <c r="D23" s="3"/>
      <c r="E23" s="3"/>
      <c r="F23" s="3"/>
      <c r="G23" s="3"/>
      <c r="H23" s="3"/>
      <c r="I23" s="3"/>
      <c r="J23" s="3"/>
      <c r="K23" s="3"/>
      <c r="L23" s="3"/>
      <c r="M23" s="3"/>
      <c r="N23" s="3"/>
      <c r="O23" s="3"/>
      <c r="P23" s="2"/>
    </row>
    <row r="24" spans="1:16" ht="15" customHeight="1">
      <c r="A24" s="2"/>
      <c r="B24" s="3"/>
      <c r="C24" s="3"/>
      <c r="D24" s="3"/>
      <c r="E24" s="3"/>
      <c r="F24" s="3"/>
      <c r="G24" s="3"/>
      <c r="H24" s="3"/>
      <c r="I24" s="3"/>
      <c r="J24" s="3"/>
      <c r="K24" s="3"/>
      <c r="L24" s="3"/>
      <c r="M24" s="3"/>
      <c r="N24" s="3"/>
      <c r="O24" s="3"/>
      <c r="P24" s="2"/>
    </row>
    <row r="25" spans="1:16" ht="15" customHeight="1">
      <c r="A25" s="2"/>
      <c r="B25" s="4" t="s">
        <v>9</v>
      </c>
      <c r="C25" s="3"/>
      <c r="D25" s="3"/>
      <c r="E25" s="3"/>
      <c r="F25" s="3"/>
      <c r="G25" s="3"/>
      <c r="H25" s="3"/>
      <c r="I25" s="3"/>
      <c r="J25" s="3"/>
      <c r="K25" s="3"/>
      <c r="L25" s="3"/>
      <c r="M25" s="3"/>
      <c r="N25" s="3"/>
      <c r="O25" s="3"/>
      <c r="P25" s="2"/>
    </row>
    <row r="26" spans="1:16" ht="119.15" customHeight="1">
      <c r="A26" s="2"/>
      <c r="B26" s="176" t="s">
        <v>155</v>
      </c>
      <c r="C26" s="176"/>
      <c r="D26" s="176"/>
      <c r="E26" s="176"/>
      <c r="F26" s="176"/>
      <c r="G26" s="176"/>
      <c r="H26" s="176"/>
      <c r="I26" s="176"/>
      <c r="J26" s="176"/>
      <c r="K26" s="176"/>
      <c r="L26" s="176"/>
      <c r="M26" s="176"/>
      <c r="N26" s="176"/>
      <c r="O26" s="176"/>
      <c r="P26" s="2"/>
    </row>
    <row r="27" spans="1:16" ht="95.15" customHeight="1">
      <c r="A27" s="2"/>
      <c r="B27" s="176" t="s">
        <v>132</v>
      </c>
      <c r="C27" s="176"/>
      <c r="D27" s="176"/>
      <c r="E27" s="176"/>
      <c r="F27" s="176"/>
      <c r="G27" s="176"/>
      <c r="H27" s="176"/>
      <c r="I27" s="176"/>
      <c r="J27" s="176"/>
      <c r="K27" s="176"/>
      <c r="L27" s="176"/>
      <c r="M27" s="176"/>
      <c r="N27" s="176"/>
      <c r="O27" s="176"/>
      <c r="P27" s="2"/>
    </row>
    <row r="28" spans="1:16" ht="15" customHeight="1">
      <c r="A28" s="2"/>
      <c r="B28" s="3"/>
      <c r="C28" s="3"/>
      <c r="D28" s="3"/>
      <c r="E28" s="3"/>
      <c r="F28" s="3"/>
      <c r="G28" s="3"/>
      <c r="H28" s="3"/>
      <c r="I28" s="3"/>
      <c r="J28" s="3"/>
      <c r="K28" s="3"/>
      <c r="L28" s="3"/>
      <c r="M28" s="3"/>
      <c r="N28" s="3"/>
      <c r="O28" s="3"/>
      <c r="P28" s="2"/>
    </row>
    <row r="29" spans="1:16" ht="14.5" customHeight="1">
      <c r="A29" s="2"/>
      <c r="B29" s="2"/>
      <c r="C29" s="2"/>
      <c r="D29" s="2"/>
      <c r="E29" s="2"/>
      <c r="F29" s="2"/>
      <c r="G29" s="2"/>
      <c r="H29" s="2"/>
      <c r="I29" s="2"/>
      <c r="J29" s="2"/>
      <c r="K29" s="2"/>
      <c r="L29" s="2"/>
      <c r="M29" s="2"/>
      <c r="N29" s="2"/>
      <c r="O29" s="2"/>
      <c r="P29" s="2"/>
    </row>
    <row r="30" spans="1:16" ht="14.5" customHeight="1">
      <c r="A30" s="2"/>
      <c r="B30" s="2"/>
      <c r="C30" s="2"/>
      <c r="D30" s="2"/>
      <c r="E30" s="2"/>
      <c r="F30" s="2"/>
      <c r="G30" s="2"/>
      <c r="H30" s="2"/>
      <c r="I30" s="2"/>
      <c r="J30" s="2"/>
      <c r="K30" s="2"/>
      <c r="L30" s="2"/>
      <c r="M30" s="2"/>
      <c r="N30" s="2"/>
      <c r="O30" s="2"/>
      <c r="P30" s="2"/>
    </row>
    <row r="31" spans="1:16" ht="14.5" customHeight="1">
      <c r="A31" s="2"/>
      <c r="B31" s="2"/>
      <c r="C31" s="2"/>
      <c r="D31" s="2"/>
      <c r="E31" s="2"/>
      <c r="F31" s="2"/>
      <c r="G31" s="2"/>
      <c r="H31" s="2"/>
      <c r="I31" s="2"/>
      <c r="J31" s="2"/>
      <c r="K31" s="2"/>
      <c r="L31" s="2"/>
      <c r="M31" s="2"/>
      <c r="N31" s="2"/>
      <c r="O31" s="2"/>
      <c r="P31" s="2"/>
    </row>
    <row r="32" spans="1:16" ht="14.5" customHeight="1">
      <c r="A32" s="2"/>
      <c r="B32" s="2"/>
      <c r="C32" s="2"/>
      <c r="D32" s="2"/>
      <c r="E32" s="2"/>
      <c r="F32" s="2"/>
      <c r="G32" s="2"/>
      <c r="H32" s="2"/>
      <c r="I32" s="2"/>
      <c r="J32" s="2"/>
      <c r="K32" s="2"/>
      <c r="L32" s="2"/>
      <c r="M32" s="2"/>
      <c r="N32" s="2"/>
      <c r="O32" s="2"/>
      <c r="P32" s="2"/>
    </row>
    <row r="33" ht="14.5" customHeight="1"/>
    <row r="34" ht="14.5" customHeight="1"/>
    <row r="35" ht="14.5" customHeight="1"/>
    <row r="36" ht="14.5" customHeight="1"/>
    <row r="37" ht="14.5" customHeight="1"/>
    <row r="38" ht="14.5" customHeight="1"/>
    <row r="39" ht="14.5" customHeight="1"/>
    <row r="40" ht="14.5" customHeight="1"/>
    <row r="41" ht="14.5" customHeight="1"/>
    <row r="42" ht="14.5" customHeight="1"/>
    <row r="43" ht="14.5" customHeight="1"/>
    <row r="44" ht="14.5" customHeight="1"/>
    <row r="45" ht="14.5" customHeight="1"/>
    <row r="46" ht="14.5" customHeight="1"/>
    <row r="47" ht="14.5" customHeight="1"/>
    <row r="48" ht="14.5" customHeight="1"/>
    <row r="49" ht="14.5" customHeight="1"/>
    <row r="50" ht="14.5" customHeight="1"/>
  </sheetData>
  <mergeCells count="3">
    <mergeCell ref="B9:O9"/>
    <mergeCell ref="B26:O26"/>
    <mergeCell ref="B27:O27"/>
  </mergeCells>
  <hyperlinks>
    <hyperlink ref="B15" location="'Key indicators'!A1" display="Key indicators - financial and operational performance" xr:uid="{00000000-0004-0000-0000-000000000000}"/>
    <hyperlink ref="B16" location="'Key highlights'!A1" display="Key highlights" xr:uid="{00000000-0004-0000-0000-000001000000}"/>
    <hyperlink ref="B17" location="'Cash Flow'!A1" display="Cash Flow" xr:uid="{00000000-0004-0000-0000-000002000000}"/>
    <hyperlink ref="B18" location="'Balance Sheet'!A1" display="Balance Sheet" xr:uid="{00000000-0004-0000-0000-000003000000}"/>
    <hyperlink ref="B19" location="'Mail &amp; Other'!A1" display="Business units performance - Mail &amp; Other" xr:uid="{00000000-0004-0000-0000-000004000000}"/>
    <hyperlink ref="B20" location="'Express &amp; Parcels'!A1" display="Business units performance - Express &amp; Parcels" xr:uid="{00000000-0004-0000-0000-000005000000}"/>
    <hyperlink ref="B21" location="'Financial Services &amp; Retail'!A1" display="Business units performance - Financial Services &amp; Retail" xr:uid="{00000000-0004-0000-0000-000006000000}"/>
    <hyperlink ref="B22" location="'Banco CTT'!A1" display="Business units performance - Banco CTT" xr:uid="{00000000-0004-0000-0000-000007000000}"/>
  </hyperlinks>
  <pageMargins left="0.7" right="0.7" top="0.75" bottom="0.75" header="0.3" footer="0.3"/>
  <pageSetup paperSize="9" scale="64"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30"/>
  <sheetViews>
    <sheetView showGridLines="0" tabSelected="1" zoomScale="80" zoomScaleNormal="80" zoomScaleSheetLayoutView="80" workbookViewId="0">
      <pane xSplit="2" topLeftCell="E1" activePane="topRight" state="frozen"/>
      <selection activeCell="B27" sqref="B27:O27"/>
      <selection pane="topRight" activeCell="I20" sqref="I20"/>
    </sheetView>
  </sheetViews>
  <sheetFormatPr defaultColWidth="8.81640625" defaultRowHeight="15" customHeight="1"/>
  <cols>
    <col min="1" max="1" width="1.81640625" style="36" customWidth="1"/>
    <col min="2" max="2" width="49.90625" style="36" bestFit="1" customWidth="1"/>
    <col min="3" max="3" width="3.08984375" style="36" customWidth="1"/>
    <col min="4" max="4" width="6.26953125" style="68" bestFit="1" customWidth="1"/>
    <col min="5" max="5" width="7.08984375" style="68" bestFit="1" customWidth="1"/>
    <col min="6" max="6" width="7.08984375" style="68" customWidth="1"/>
    <col min="7" max="7" width="7.81640625" style="68" bestFit="1" customWidth="1"/>
    <col min="8" max="8" width="7.81640625" style="68" customWidth="1"/>
    <col min="9" max="9" width="8.54296875" style="36" customWidth="1"/>
    <col min="10" max="11" width="8.36328125" style="36" customWidth="1"/>
    <col min="12" max="12" width="10" style="36" customWidth="1"/>
    <col min="13" max="16384" width="8.81640625" style="36"/>
  </cols>
  <sheetData>
    <row r="1" spans="2:12" ht="15" customHeight="1">
      <c r="B1" s="36" t="s">
        <v>10</v>
      </c>
    </row>
    <row r="2" spans="2:12" ht="15" customHeight="1">
      <c r="B2" s="34" t="s">
        <v>11</v>
      </c>
      <c r="G2" s="70"/>
      <c r="H2" s="70"/>
    </row>
    <row r="3" spans="2:12" ht="15" customHeight="1">
      <c r="B3" s="60" t="s">
        <v>12</v>
      </c>
      <c r="G3" s="70"/>
      <c r="H3" s="70"/>
    </row>
    <row r="4" spans="2:12" ht="15" customHeight="1">
      <c r="D4" s="72"/>
      <c r="E4" s="72"/>
      <c r="F4" s="72"/>
      <c r="G4" s="72"/>
      <c r="H4" s="70"/>
      <c r="I4" s="73"/>
      <c r="J4" s="73"/>
      <c r="K4" s="73"/>
      <c r="L4" s="73"/>
    </row>
    <row r="5" spans="2:12" ht="28.5" customHeight="1" thickBot="1">
      <c r="D5" s="74" t="s">
        <v>13</v>
      </c>
      <c r="E5" s="74"/>
      <c r="F5" s="74"/>
      <c r="G5" s="74"/>
      <c r="H5" s="70"/>
      <c r="I5" s="74" t="s">
        <v>165</v>
      </c>
      <c r="J5" s="74"/>
      <c r="K5" s="74"/>
      <c r="L5" s="74"/>
    </row>
    <row r="6" spans="2:12" ht="15" customHeight="1">
      <c r="D6" s="75" t="s">
        <v>137</v>
      </c>
      <c r="E6" s="76" t="s">
        <v>141</v>
      </c>
      <c r="F6" s="75" t="s">
        <v>151</v>
      </c>
      <c r="G6" s="75" t="s">
        <v>152</v>
      </c>
      <c r="H6" s="70"/>
      <c r="I6" s="76" t="s">
        <v>137</v>
      </c>
      <c r="J6" s="76" t="s">
        <v>141</v>
      </c>
      <c r="K6" s="75" t="s">
        <v>151</v>
      </c>
      <c r="L6" s="75" t="s">
        <v>152</v>
      </c>
    </row>
    <row r="7" spans="2:12" s="77" customFormat="1" ht="15" customHeight="1">
      <c r="B7" s="79" t="s">
        <v>158</v>
      </c>
      <c r="D7" s="78">
        <v>234.74547161000029</v>
      </c>
      <c r="E7" s="78">
        <v>241.7913781700002</v>
      </c>
      <c r="F7" s="78">
        <v>263.45106057999999</v>
      </c>
      <c r="G7" s="31">
        <v>8.9580044474419557E-2</v>
      </c>
      <c r="H7" s="70"/>
      <c r="I7" s="78">
        <v>212.89547033999969</v>
      </c>
      <c r="J7" s="78">
        <v>214.09925600999992</v>
      </c>
      <c r="K7" s="78">
        <v>234.18445871</v>
      </c>
      <c r="L7" s="31">
        <v>9.3812575878647442E-2</v>
      </c>
    </row>
    <row r="8" spans="2:12" s="77" customFormat="1" ht="15" customHeight="1">
      <c r="B8" s="79" t="s">
        <v>159</v>
      </c>
      <c r="D8" s="80">
        <v>212.69894521000015</v>
      </c>
      <c r="E8" s="80">
        <v>200.96189463000002</v>
      </c>
      <c r="F8" s="80">
        <v>229.41955114999999</v>
      </c>
      <c r="G8" s="81">
        <v>0.14160722644655729</v>
      </c>
      <c r="H8" s="70"/>
      <c r="I8" s="80">
        <v>195.01350167999951</v>
      </c>
      <c r="J8" s="80">
        <v>178.14057580000011</v>
      </c>
      <c r="K8" s="80">
        <v>207.14911602999999</v>
      </c>
      <c r="L8" s="81">
        <v>0.16284072339907563</v>
      </c>
    </row>
    <row r="9" spans="2:12" s="77" customFormat="1" ht="15" customHeight="1">
      <c r="B9" s="82" t="s">
        <v>160</v>
      </c>
      <c r="D9" s="78">
        <v>22.046526399999983</v>
      </c>
      <c r="E9" s="78">
        <v>40.829483539999977</v>
      </c>
      <c r="F9" s="78">
        <v>34.031509430000099</v>
      </c>
      <c r="G9" s="31">
        <v>-0.16649669602947884</v>
      </c>
      <c r="H9" s="70"/>
      <c r="I9" s="78">
        <v>17.881968660000005</v>
      </c>
      <c r="J9" s="78">
        <v>35.958680209999976</v>
      </c>
      <c r="K9" s="78">
        <v>27.035342679999999</v>
      </c>
      <c r="L9" s="31">
        <v>-0.24815531265016866</v>
      </c>
    </row>
    <row r="10" spans="2:12" s="77" customFormat="1" ht="15" customHeight="1">
      <c r="B10" s="79" t="s">
        <v>102</v>
      </c>
      <c r="D10" s="80">
        <v>15.379662349999993</v>
      </c>
      <c r="E10" s="80">
        <v>15.139285100040006</v>
      </c>
      <c r="F10" s="80">
        <v>17.129320645189999</v>
      </c>
      <c r="G10" s="81">
        <v>0.13144844898553004</v>
      </c>
      <c r="H10" s="70"/>
      <c r="I10" s="80">
        <v>13.753955370000005</v>
      </c>
      <c r="J10" s="80">
        <v>13.338524850000006</v>
      </c>
      <c r="K10" s="80">
        <v>15.27475546</v>
      </c>
      <c r="L10" s="81">
        <v>0.14516077540613437</v>
      </c>
    </row>
    <row r="11" spans="2:12" s="77" customFormat="1" ht="15" customHeight="1">
      <c r="B11" s="82" t="s">
        <v>104</v>
      </c>
      <c r="D11" s="78">
        <v>6.6668640499999841</v>
      </c>
      <c r="E11" s="78">
        <v>25.690198439960064</v>
      </c>
      <c r="F11" s="78">
        <v>16.902188784810001</v>
      </c>
      <c r="G11" s="31">
        <v>-0.34207636331374558</v>
      </c>
      <c r="H11" s="70"/>
      <c r="I11" s="78">
        <v>4.1280132900000046</v>
      </c>
      <c r="J11" s="78">
        <v>22.620155359999952</v>
      </c>
      <c r="K11" s="78">
        <v>11.76058722</v>
      </c>
      <c r="L11" s="31">
        <v>-0.48008371150285389</v>
      </c>
    </row>
    <row r="12" spans="2:12" s="77" customFormat="1" ht="15" customHeight="1">
      <c r="B12" s="79" t="s">
        <v>16</v>
      </c>
      <c r="D12" s="80">
        <v>-2.70091949</v>
      </c>
      <c r="E12" s="80">
        <v>0.73079320000000136</v>
      </c>
      <c r="F12" s="80">
        <v>1.96061412</v>
      </c>
      <c r="G12" s="81" t="s">
        <v>156</v>
      </c>
      <c r="H12" s="70"/>
      <c r="I12" s="80">
        <v>0.93013221000000001</v>
      </c>
      <c r="J12" s="80">
        <v>0.78426586999999992</v>
      </c>
      <c r="K12" s="80">
        <v>1.97845271</v>
      </c>
      <c r="L12" s="81" t="s">
        <v>156</v>
      </c>
    </row>
    <row r="13" spans="2:12" s="77" customFormat="1" ht="15" customHeight="1">
      <c r="B13" s="82" t="s">
        <v>17</v>
      </c>
      <c r="D13" s="83">
        <v>9.3677835399999818</v>
      </c>
      <c r="E13" s="83">
        <v>24.959405239960059</v>
      </c>
      <c r="F13" s="83">
        <v>14.94157466481</v>
      </c>
      <c r="G13" s="84">
        <v>-0.40136495556838969</v>
      </c>
      <c r="H13" s="70"/>
      <c r="I13" s="78">
        <v>3.1978810800000104</v>
      </c>
      <c r="J13" s="78">
        <v>21.835889489999957</v>
      </c>
      <c r="K13" s="78">
        <v>9.7821345099999899</v>
      </c>
      <c r="L13" s="84">
        <v>-0.55201575303447781</v>
      </c>
    </row>
    <row r="14" spans="2:12" s="77" customFormat="1" ht="11.5">
      <c r="B14" s="82" t="s">
        <v>18</v>
      </c>
      <c r="D14" s="17">
        <v>5.388749664999974</v>
      </c>
      <c r="E14" s="17">
        <v>16.135054334359989</v>
      </c>
      <c r="F14" s="17">
        <v>7.4326099748100001</v>
      </c>
      <c r="G14" s="13">
        <v>-0.5393501745333773</v>
      </c>
      <c r="H14" s="70"/>
      <c r="I14" s="17">
        <v>2.4680235150000187</v>
      </c>
      <c r="J14" s="17">
        <v>16.119297484400011</v>
      </c>
      <c r="K14" s="17">
        <v>7.4170865499999996</v>
      </c>
      <c r="L14" s="13">
        <v>-0.53986291541687015</v>
      </c>
    </row>
    <row r="15" spans="2:12" ht="11.5">
      <c r="D15" s="11"/>
      <c r="E15" s="11"/>
      <c r="F15" s="11"/>
      <c r="G15" s="85"/>
      <c r="H15" s="70"/>
    </row>
    <row r="16" spans="2:12" ht="11.5">
      <c r="B16" s="68" t="s">
        <v>162</v>
      </c>
      <c r="D16" s="11"/>
      <c r="E16" s="11"/>
      <c r="F16" s="11"/>
      <c r="G16" s="71"/>
      <c r="H16" s="70"/>
      <c r="I16" s="57" t="s">
        <v>164</v>
      </c>
    </row>
    <row r="17" spans="2:12" ht="16.399999999999999" customHeight="1">
      <c r="B17" s="68" t="s">
        <v>105</v>
      </c>
      <c r="C17" s="68"/>
      <c r="D17" s="86"/>
      <c r="E17" s="86"/>
      <c r="F17" s="86"/>
      <c r="G17" s="86"/>
      <c r="H17" s="70"/>
      <c r="I17" s="86"/>
      <c r="J17" s="86"/>
      <c r="K17" s="86"/>
      <c r="L17" s="86"/>
    </row>
    <row r="18" spans="2:12" ht="16.399999999999999" customHeight="1">
      <c r="B18" s="36" t="s">
        <v>136</v>
      </c>
      <c r="C18" s="68"/>
      <c r="D18" s="70"/>
      <c r="E18" s="70"/>
      <c r="F18" s="70"/>
      <c r="H18" s="70"/>
      <c r="I18" s="71"/>
      <c r="J18" s="71"/>
      <c r="K18" s="71"/>
    </row>
    <row r="19" spans="2:12" ht="15" customHeight="1">
      <c r="H19" s="70"/>
      <c r="I19" s="71"/>
      <c r="J19" s="71"/>
      <c r="K19" s="71"/>
    </row>
    <row r="20" spans="2:12" ht="29.15" customHeight="1" thickBot="1">
      <c r="D20" s="87"/>
      <c r="E20" s="87"/>
      <c r="F20" s="87"/>
      <c r="G20" s="87"/>
      <c r="H20" s="42"/>
    </row>
    <row r="21" spans="2:12" ht="15" customHeight="1">
      <c r="D21" s="76" t="s">
        <v>137</v>
      </c>
      <c r="E21" s="76" t="s">
        <v>141</v>
      </c>
      <c r="F21" s="75" t="s">
        <v>151</v>
      </c>
      <c r="G21" s="75" t="s">
        <v>152</v>
      </c>
      <c r="H21" s="75"/>
    </row>
    <row r="22" spans="2:12" ht="15" customHeight="1">
      <c r="B22" s="88" t="s">
        <v>19</v>
      </c>
      <c r="D22" s="89">
        <v>119.80324300000001</v>
      </c>
      <c r="E22" s="89">
        <v>113.5981</v>
      </c>
      <c r="F22" s="89">
        <v>101.70641999999999</v>
      </c>
      <c r="G22" s="143">
        <v>-0.1046820167710909</v>
      </c>
      <c r="H22" s="33"/>
    </row>
    <row r="23" spans="2:12" ht="15" customHeight="1">
      <c r="B23" s="36" t="s">
        <v>20</v>
      </c>
      <c r="D23" s="18">
        <v>109.88360300000001</v>
      </c>
      <c r="E23" s="18">
        <v>76.3947</v>
      </c>
      <c r="F23" s="18">
        <v>69.480264000000005</v>
      </c>
      <c r="G23" s="21">
        <v>-9.050890349523244E-2</v>
      </c>
      <c r="H23" s="30"/>
    </row>
    <row r="24" spans="2:12" ht="15" customHeight="1">
      <c r="B24" s="90" t="s">
        <v>21</v>
      </c>
      <c r="D24" s="19">
        <v>17.669711</v>
      </c>
      <c r="E24" s="19">
        <v>17.911000000000001</v>
      </c>
      <c r="F24" s="19">
        <v>30.182874000000002</v>
      </c>
      <c r="G24" s="20">
        <v>0.68514768622723921</v>
      </c>
      <c r="H24" s="30"/>
    </row>
    <row r="25" spans="2:12" ht="15" customHeight="1">
      <c r="B25" s="91" t="s">
        <v>161</v>
      </c>
      <c r="D25" s="92">
        <v>1.4421865039999999</v>
      </c>
      <c r="E25" s="92">
        <v>9.0783848999999996</v>
      </c>
      <c r="F25" s="92">
        <f>904685.25918/1000000</f>
        <v>0.90468525918000009</v>
      </c>
      <c r="G25" s="20">
        <v>-0.90034733423303304</v>
      </c>
      <c r="H25" s="23"/>
    </row>
    <row r="26" spans="2:12" ht="15" customHeight="1">
      <c r="B26" s="91" t="s">
        <v>168</v>
      </c>
      <c r="D26" s="19">
        <v>2171.9855357299998</v>
      </c>
      <c r="E26" s="19">
        <v>2241.4154342299998</v>
      </c>
      <c r="F26" s="19">
        <v>3470.4347449699999</v>
      </c>
      <c r="G26" s="22">
        <v>0.54832285526855395</v>
      </c>
      <c r="H26" s="30"/>
    </row>
    <row r="27" spans="2:12" ht="11.5"/>
    <row r="28" spans="2:12" ht="15" customHeight="1">
      <c r="B28" s="60" t="s">
        <v>163</v>
      </c>
      <c r="C28" s="60"/>
      <c r="D28" s="93"/>
      <c r="E28" s="93"/>
      <c r="F28" s="93"/>
      <c r="G28" s="53"/>
      <c r="H28" s="53"/>
    </row>
    <row r="29" spans="2:12" ht="15" customHeight="1">
      <c r="B29" s="36" t="s">
        <v>169</v>
      </c>
    </row>
    <row r="30" spans="2:12" ht="15" customHeight="1">
      <c r="B30" s="36" t="s">
        <v>136</v>
      </c>
    </row>
  </sheetData>
  <phoneticPr fontId="24" type="noConversion"/>
  <pageMargins left="0.25" right="0.25" top="0.75" bottom="0.75" header="0.3" footer="0.3"/>
  <pageSetup paperSize="9" scale="94" fitToHeight="0"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46"/>
  <sheetViews>
    <sheetView showGridLines="0" zoomScaleNormal="100" workbookViewId="0">
      <pane xSplit="2" topLeftCell="C1" activePane="topRight" state="frozenSplit"/>
      <selection activeCell="B27" sqref="B27:O27"/>
      <selection pane="topRight" activeCell="H32" sqref="H32"/>
    </sheetView>
  </sheetViews>
  <sheetFormatPr defaultColWidth="9.1796875" defaultRowHeight="15" customHeight="1"/>
  <cols>
    <col min="1" max="1" width="1.81640625" style="68" customWidth="1"/>
    <col min="2" max="2" width="47.36328125" style="68" bestFit="1" customWidth="1"/>
    <col min="3" max="3" width="4" style="68" customWidth="1"/>
    <col min="4" max="4" width="6.7265625" style="104" bestFit="1" customWidth="1"/>
    <col min="5" max="5" width="6.90625" style="104" bestFit="1" customWidth="1"/>
    <col min="6" max="6" width="6.6328125" style="68" customWidth="1"/>
    <col min="7" max="16384" width="9.1796875" style="68"/>
  </cols>
  <sheetData>
    <row r="1" spans="2:7" ht="15" customHeight="1">
      <c r="D1" s="94"/>
      <c r="E1" s="94"/>
    </row>
    <row r="2" spans="2:7" ht="15" customHeight="1">
      <c r="B2" s="34" t="s">
        <v>3</v>
      </c>
      <c r="C2" s="34"/>
      <c r="D2" s="94"/>
      <c r="E2" s="94"/>
    </row>
    <row r="3" spans="2:7" ht="15" customHeight="1">
      <c r="B3" s="60" t="s">
        <v>22</v>
      </c>
      <c r="C3" s="39"/>
      <c r="D3" s="94"/>
      <c r="E3" s="94"/>
    </row>
    <row r="4" spans="2:7" ht="15" customHeight="1">
      <c r="B4" s="39"/>
      <c r="C4" s="39"/>
      <c r="D4" s="94"/>
      <c r="E4" s="94"/>
    </row>
    <row r="5" spans="2:7" ht="29.15" customHeight="1" thickBot="1">
      <c r="B5" s="39"/>
      <c r="C5" s="39"/>
      <c r="D5" s="74" t="s">
        <v>13</v>
      </c>
      <c r="E5" s="74"/>
      <c r="F5" s="74"/>
      <c r="G5" s="74"/>
    </row>
    <row r="6" spans="2:7" ht="15" customHeight="1">
      <c r="B6" s="95"/>
      <c r="D6" s="75" t="s">
        <v>137</v>
      </c>
      <c r="E6" s="75" t="s">
        <v>141</v>
      </c>
      <c r="F6" s="75" t="s">
        <v>151</v>
      </c>
      <c r="G6" s="75" t="s">
        <v>152</v>
      </c>
    </row>
    <row r="7" spans="2:7" s="34" customFormat="1" ht="15" customHeight="1">
      <c r="B7" s="96" t="s">
        <v>14</v>
      </c>
      <c r="D7" s="24">
        <v>234.74547160999995</v>
      </c>
      <c r="E7" s="24">
        <v>241.79137816999994</v>
      </c>
      <c r="F7" s="24">
        <v>263.45106057999999</v>
      </c>
      <c r="G7" s="13">
        <v>8.9580044474420584E-2</v>
      </c>
    </row>
    <row r="8" spans="2:7" ht="15" customHeight="1">
      <c r="B8" s="39" t="s">
        <v>107</v>
      </c>
      <c r="D8" s="48">
        <v>133.46596776000001</v>
      </c>
      <c r="E8" s="48">
        <v>114.35165164999998</v>
      </c>
      <c r="F8" s="48">
        <v>120.34482208999999</v>
      </c>
      <c r="G8" s="144">
        <v>5.2410003297053587E-2</v>
      </c>
    </row>
    <row r="9" spans="2:7" ht="15" customHeight="1">
      <c r="B9" s="39" t="s">
        <v>23</v>
      </c>
      <c r="D9" s="48">
        <v>61.348158340000005</v>
      </c>
      <c r="E9" s="48">
        <v>64.659679059999988</v>
      </c>
      <c r="F9" s="48">
        <v>101.39582333</v>
      </c>
      <c r="G9" s="144">
        <v>0.56814609667195004</v>
      </c>
    </row>
    <row r="10" spans="2:7" ht="15" customHeight="1">
      <c r="B10" s="39" t="s">
        <v>106</v>
      </c>
      <c r="D10" s="48">
        <v>11.888932710000001</v>
      </c>
      <c r="E10" s="48">
        <v>28.723513030000003</v>
      </c>
      <c r="F10" s="48">
        <v>5.5029954500000002</v>
      </c>
      <c r="G10" s="144">
        <v>-0.80841495800835894</v>
      </c>
    </row>
    <row r="11" spans="2:7" ht="15" customHeight="1">
      <c r="B11" s="39" t="s">
        <v>24</v>
      </c>
      <c r="D11" s="48">
        <v>28.042412800000012</v>
      </c>
      <c r="E11" s="48">
        <v>34.056534430000006</v>
      </c>
      <c r="F11" s="48">
        <v>36.207419710000003</v>
      </c>
      <c r="G11" s="144">
        <v>6.3156316871316953E-2</v>
      </c>
    </row>
    <row r="12" spans="2:7" s="34" customFormat="1" ht="15" customHeight="1">
      <c r="B12" s="97" t="s">
        <v>25</v>
      </c>
      <c r="D12" s="24">
        <v>212.69894520999995</v>
      </c>
      <c r="E12" s="24">
        <v>200.96189462999996</v>
      </c>
      <c r="F12" s="24">
        <v>229.41955114999999</v>
      </c>
      <c r="G12" s="13">
        <v>0.14160722644655954</v>
      </c>
    </row>
    <row r="13" spans="2:7" ht="15" customHeight="1">
      <c r="B13" s="39" t="s">
        <v>26</v>
      </c>
      <c r="D13" s="48">
        <v>91.805478169999958</v>
      </c>
      <c r="E13" s="48">
        <v>97.729542819999892</v>
      </c>
      <c r="F13" s="48">
        <v>102.22838294</v>
      </c>
      <c r="G13" s="144">
        <v>4.603357378112527E-2</v>
      </c>
    </row>
    <row r="14" spans="2:7" ht="15" customHeight="1">
      <c r="B14" s="39" t="s">
        <v>27</v>
      </c>
      <c r="D14" s="48">
        <v>85.322202309999994</v>
      </c>
      <c r="E14" s="48">
        <v>84.849713899999955</v>
      </c>
      <c r="F14" s="48">
        <v>114.78001149000001</v>
      </c>
      <c r="G14" s="144">
        <v>0.35274482628514869</v>
      </c>
    </row>
    <row r="15" spans="2:7" ht="15" customHeight="1">
      <c r="B15" s="39" t="s">
        <v>117</v>
      </c>
      <c r="D15" s="48">
        <v>5.72016495</v>
      </c>
      <c r="E15" s="48">
        <v>7.9711802800000013</v>
      </c>
      <c r="F15" s="48">
        <v>5.7759902099999998</v>
      </c>
      <c r="G15" s="144">
        <v>-0.27539084462909691</v>
      </c>
    </row>
    <row r="16" spans="2:7" ht="15" customHeight="1">
      <c r="B16" s="39" t="s">
        <v>28</v>
      </c>
      <c r="D16" s="48">
        <v>29.851099780000006</v>
      </c>
      <c r="E16" s="48">
        <v>10.411457630000001</v>
      </c>
      <c r="F16" s="48">
        <v>6.6351665100000004</v>
      </c>
      <c r="G16" s="144">
        <v>-0.36270532467219962</v>
      </c>
    </row>
    <row r="17" spans="2:8" s="34" customFormat="1" ht="15" customHeight="1">
      <c r="B17" s="97" t="s">
        <v>29</v>
      </c>
      <c r="D17" s="24">
        <v>22.046526399999983</v>
      </c>
      <c r="E17" s="24">
        <v>40.829483539999977</v>
      </c>
      <c r="F17" s="24">
        <v>34.03150943</v>
      </c>
      <c r="G17" s="13">
        <v>-0.16649669602947859</v>
      </c>
    </row>
    <row r="18" spans="2:8" ht="15" customHeight="1">
      <c r="B18" s="39" t="s">
        <v>107</v>
      </c>
      <c r="D18" s="48">
        <v>6.8208650300000047</v>
      </c>
      <c r="E18" s="48">
        <v>12.180191340000031</v>
      </c>
      <c r="F18" s="48">
        <v>12.62779681842</v>
      </c>
      <c r="G18" s="144">
        <v>3.6748640963465196E-2</v>
      </c>
    </row>
    <row r="19" spans="2:8" ht="15" customHeight="1">
      <c r="B19" s="39" t="s">
        <v>23</v>
      </c>
      <c r="C19" s="10"/>
      <c r="D19" s="48">
        <v>4.5602512399999897</v>
      </c>
      <c r="E19" s="48">
        <v>4.2098693400000142</v>
      </c>
      <c r="F19" s="48">
        <v>9.9791054100000096</v>
      </c>
      <c r="G19" s="144">
        <v>1.3704073936888443</v>
      </c>
    </row>
    <row r="20" spans="2:8" ht="15" customHeight="1">
      <c r="B20" s="39" t="s">
        <v>106</v>
      </c>
      <c r="C20" s="66"/>
      <c r="D20" s="48">
        <v>5.2562355399999987</v>
      </c>
      <c r="E20" s="48">
        <v>18.112962710000005</v>
      </c>
      <c r="F20" s="48">
        <v>2.94710662</v>
      </c>
      <c r="G20" s="144">
        <v>-0.83729295603457909</v>
      </c>
    </row>
    <row r="21" spans="2:8" ht="15" customHeight="1">
      <c r="B21" s="39" t="s">
        <v>88</v>
      </c>
      <c r="C21" s="10"/>
      <c r="D21" s="48">
        <v>5.409174590000001</v>
      </c>
      <c r="E21" s="48">
        <v>6.3264601499999964</v>
      </c>
      <c r="F21" s="48">
        <v>8.4775005599999993</v>
      </c>
      <c r="G21" s="144">
        <v>0.34000694843545398</v>
      </c>
    </row>
    <row r="22" spans="2:8" s="34" customFormat="1" ht="15" customHeight="1">
      <c r="B22" s="97" t="s">
        <v>30</v>
      </c>
      <c r="D22" s="13">
        <v>9.3916727120630095E-2</v>
      </c>
      <c r="E22" s="13">
        <v>0.16886244600207964</v>
      </c>
      <c r="F22" s="13">
        <v>0.12917583005768896</v>
      </c>
      <c r="G22" s="151">
        <v>-4</v>
      </c>
      <c r="H22" s="68"/>
    </row>
    <row r="23" spans="2:8" s="34" customFormat="1" ht="15" customHeight="1">
      <c r="B23" s="97" t="s">
        <v>104</v>
      </c>
      <c r="D23" s="24">
        <v>6.6668640499999876</v>
      </c>
      <c r="E23" s="24">
        <v>25.69019843996006</v>
      </c>
      <c r="F23" s="24">
        <v>16.902188763230001</v>
      </c>
      <c r="G23" s="13">
        <v>-0.34207636415375708</v>
      </c>
      <c r="H23" s="68"/>
    </row>
    <row r="24" spans="2:8" ht="15" customHeight="1">
      <c r="B24" s="39" t="s">
        <v>107</v>
      </c>
      <c r="D24" s="48">
        <v>-3.300173959999992</v>
      </c>
      <c r="E24" s="48">
        <v>2.6845886899600404</v>
      </c>
      <c r="F24" s="48">
        <v>2.02277643323001</v>
      </c>
      <c r="G24" s="144">
        <v>-0.24652277617242047</v>
      </c>
    </row>
    <row r="25" spans="2:8" ht="15" customHeight="1">
      <c r="B25" s="39" t="s">
        <v>23</v>
      </c>
      <c r="C25" s="10"/>
      <c r="D25" s="48">
        <v>1.3364473299999933</v>
      </c>
      <c r="E25" s="48">
        <v>0.66736787000001507</v>
      </c>
      <c r="F25" s="48">
        <v>5.6438894100000203</v>
      </c>
      <c r="G25" s="144" t="s">
        <v>170</v>
      </c>
    </row>
    <row r="26" spans="2:8" ht="15" customHeight="1">
      <c r="B26" s="39" t="s">
        <v>106</v>
      </c>
      <c r="C26" s="66"/>
      <c r="D26" s="48">
        <v>5.2313478299999989</v>
      </c>
      <c r="E26" s="48">
        <v>18.079985680000004</v>
      </c>
      <c r="F26" s="48">
        <v>2.90953675</v>
      </c>
      <c r="G26" s="144">
        <v>-0.83907416734192908</v>
      </c>
    </row>
    <row r="27" spans="2:8" ht="15" customHeight="1">
      <c r="B27" s="39" t="s">
        <v>88</v>
      </c>
      <c r="C27" s="10"/>
      <c r="D27" s="48">
        <v>3.3992428500000003</v>
      </c>
      <c r="E27" s="48">
        <v>4.2582562000000008</v>
      </c>
      <c r="F27" s="48">
        <v>6.32598617000001</v>
      </c>
      <c r="G27" s="144">
        <v>0.48558139127467448</v>
      </c>
    </row>
    <row r="28" spans="2:8" s="34" customFormat="1" ht="15" customHeight="1">
      <c r="B28" s="97" t="s">
        <v>120</v>
      </c>
      <c r="D28" s="13">
        <v>2.8400394709535197E-2</v>
      </c>
      <c r="E28" s="13">
        <v>0.10624943963840455</v>
      </c>
      <c r="F28" s="13">
        <v>6.4156844637554458E-2</v>
      </c>
      <c r="G28" s="151">
        <v>-4.2</v>
      </c>
      <c r="H28" s="68"/>
    </row>
    <row r="29" spans="2:8" s="34" customFormat="1" ht="15" customHeight="1">
      <c r="B29" s="97" t="s">
        <v>17</v>
      </c>
      <c r="D29" s="12">
        <v>9.3677835400000156</v>
      </c>
      <c r="E29" s="12">
        <v>24.959405239960049</v>
      </c>
      <c r="F29" s="12">
        <v>14.94157464323</v>
      </c>
      <c r="G29" s="13">
        <v>-0.40136495643299563</v>
      </c>
      <c r="H29" s="68"/>
    </row>
    <row r="30" spans="2:8" ht="15" customHeight="1">
      <c r="B30" s="39" t="s">
        <v>107</v>
      </c>
      <c r="D30" s="48">
        <v>-4.0600084799999889</v>
      </c>
      <c r="E30" s="48">
        <v>2.0404797099600382</v>
      </c>
      <c r="F30" s="48">
        <v>0.559295373230007</v>
      </c>
      <c r="G30" s="144">
        <v>-0.72590005649163714</v>
      </c>
    </row>
    <row r="31" spans="2:8" ht="15" customHeight="1">
      <c r="B31" s="39" t="s">
        <v>23</v>
      </c>
      <c r="C31" s="10"/>
      <c r="D31" s="48">
        <v>1.1662586600000033</v>
      </c>
      <c r="E31" s="48">
        <v>0.52721098000001809</v>
      </c>
      <c r="F31" s="48">
        <v>5.1301060600000099</v>
      </c>
      <c r="G31" s="144" t="s">
        <v>170</v>
      </c>
    </row>
    <row r="32" spans="2:8" ht="15" customHeight="1">
      <c r="B32" s="39" t="s">
        <v>106</v>
      </c>
      <c r="C32" s="66"/>
      <c r="D32" s="48">
        <v>5.2312388100000016</v>
      </c>
      <c r="E32" s="48">
        <v>18.079985680000004</v>
      </c>
      <c r="F32" s="48">
        <v>2.9083484500000001</v>
      </c>
      <c r="G32" s="144">
        <v>-0.8391398919515074</v>
      </c>
    </row>
    <row r="33" spans="2:8" ht="15" customHeight="1">
      <c r="B33" s="39" t="s">
        <v>88</v>
      </c>
      <c r="C33" s="10"/>
      <c r="D33" s="48">
        <v>7.0302945500000007</v>
      </c>
      <c r="E33" s="48">
        <v>4.3117288700000032</v>
      </c>
      <c r="F33" s="48">
        <v>6.3438247600000004</v>
      </c>
      <c r="G33" s="144">
        <v>0.47129491470088558</v>
      </c>
    </row>
    <row r="34" spans="2:8" s="34" customFormat="1" ht="15" customHeight="1">
      <c r="B34" s="97" t="s">
        <v>108</v>
      </c>
      <c r="C34" s="98"/>
      <c r="D34" s="13">
        <v>3.9906130992649815E-2</v>
      </c>
      <c r="E34" s="13">
        <v>0.10322702748487358</v>
      </c>
      <c r="F34" s="13">
        <v>5.6714801642230708E-2</v>
      </c>
      <c r="G34" s="32">
        <v>-4.7</v>
      </c>
      <c r="H34" s="150"/>
    </row>
    <row r="35" spans="2:8" ht="6" customHeight="1">
      <c r="B35" s="10"/>
      <c r="C35" s="10"/>
      <c r="D35" s="99"/>
      <c r="E35" s="99"/>
    </row>
    <row r="36" spans="2:8" ht="15" customHeight="1">
      <c r="B36" s="60" t="s">
        <v>31</v>
      </c>
      <c r="C36" s="60"/>
      <c r="D36" s="100"/>
      <c r="E36" s="100"/>
    </row>
    <row r="37" spans="2:8" ht="15" customHeight="1">
      <c r="B37" s="60" t="s">
        <v>105</v>
      </c>
      <c r="C37" s="60"/>
      <c r="D37" s="100"/>
      <c r="E37" s="100"/>
    </row>
    <row r="38" spans="2:8" ht="15" customHeight="1">
      <c r="B38" s="36" t="s">
        <v>136</v>
      </c>
      <c r="C38" s="60"/>
      <c r="D38" s="101"/>
      <c r="E38" s="101"/>
    </row>
    <row r="39" spans="2:8" ht="16.399999999999999" customHeight="1">
      <c r="B39" s="60"/>
      <c r="C39" s="60"/>
      <c r="D39" s="102"/>
      <c r="E39" s="102"/>
    </row>
    <row r="40" spans="2:8" ht="15" customHeight="1">
      <c r="B40" s="39"/>
      <c r="C40" s="39"/>
      <c r="D40" s="103"/>
      <c r="E40" s="103"/>
    </row>
    <row r="41" spans="2:8" ht="15" customHeight="1">
      <c r="D41" s="103"/>
      <c r="E41" s="103"/>
    </row>
    <row r="42" spans="2:8" ht="15" customHeight="1">
      <c r="D42" s="103"/>
      <c r="E42" s="103"/>
    </row>
    <row r="43" spans="2:8" ht="15" customHeight="1">
      <c r="D43" s="103"/>
      <c r="E43" s="103"/>
    </row>
    <row r="44" spans="2:8" ht="15" customHeight="1">
      <c r="D44" s="102"/>
      <c r="E44" s="102"/>
    </row>
    <row r="45" spans="2:8" ht="15" customHeight="1">
      <c r="D45" s="102"/>
      <c r="E45" s="102"/>
    </row>
    <row r="46" spans="2:8" ht="15" customHeight="1">
      <c r="D46" s="102"/>
      <c r="E46" s="102"/>
    </row>
  </sheetData>
  <phoneticPr fontId="24" type="noConversion"/>
  <pageMargins left="0.51181102362204722" right="0.11811023622047245" top="0.74803149606299213" bottom="0.74803149606299213" header="0.31496062992125984" footer="0.31496062992125984"/>
  <pageSetup paperSize="9" scale="84"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pageSetUpPr fitToPage="1"/>
  </sheetPr>
  <dimension ref="B2:I58"/>
  <sheetViews>
    <sheetView showGridLines="0" zoomScale="70" zoomScaleNormal="85" workbookViewId="0">
      <pane xSplit="2" topLeftCell="C1" activePane="topRight" state="frozen"/>
      <selection activeCell="B27" sqref="B27:O27"/>
      <selection pane="topRight" activeCell="G15" sqref="G15"/>
    </sheetView>
  </sheetViews>
  <sheetFormatPr defaultColWidth="9.1796875" defaultRowHeight="15" customHeight="1"/>
  <cols>
    <col min="1" max="1" width="1.81640625" style="72" customWidth="1"/>
    <col min="2" max="2" width="53.7265625" style="68" customWidth="1"/>
    <col min="3" max="3" width="4.1796875" style="68" customWidth="1"/>
    <col min="4" max="4" width="6.36328125" style="104" bestFit="1" customWidth="1"/>
    <col min="5" max="6" width="6.36328125" style="104" customWidth="1"/>
    <col min="7" max="7" width="9.6328125" style="104" customWidth="1"/>
    <col min="8" max="16384" width="9.1796875" style="72"/>
  </cols>
  <sheetData>
    <row r="2" spans="2:8" ht="15" customHeight="1">
      <c r="B2" s="34" t="s">
        <v>4</v>
      </c>
      <c r="C2" s="34"/>
      <c r="D2" s="105"/>
      <c r="E2" s="105"/>
      <c r="F2" s="105"/>
    </row>
    <row r="3" spans="2:8" ht="15" customHeight="1">
      <c r="B3" s="39" t="s">
        <v>32</v>
      </c>
      <c r="C3" s="39"/>
    </row>
    <row r="4" spans="2:8" ht="15" customHeight="1">
      <c r="B4" s="39"/>
      <c r="C4" s="39"/>
    </row>
    <row r="5" spans="2:8" ht="22.75" customHeight="1" thickBot="1">
      <c r="B5" s="39"/>
      <c r="C5" s="39"/>
      <c r="D5" s="106" t="s">
        <v>33</v>
      </c>
      <c r="E5" s="106"/>
      <c r="F5" s="106"/>
      <c r="G5" s="106"/>
    </row>
    <row r="6" spans="2:8" ht="15" customHeight="1">
      <c r="B6" s="95"/>
      <c r="D6" s="76" t="s">
        <v>137</v>
      </c>
      <c r="E6" s="76" t="s">
        <v>141</v>
      </c>
      <c r="F6" s="76" t="s">
        <v>151</v>
      </c>
      <c r="G6" s="76" t="s">
        <v>153</v>
      </c>
    </row>
    <row r="7" spans="2:8" ht="15" customHeight="1">
      <c r="B7" s="46" t="s">
        <v>15</v>
      </c>
      <c r="C7" s="39"/>
      <c r="D7" s="25">
        <v>22.046526399999998</v>
      </c>
      <c r="E7" s="25">
        <v>40.829483540000041</v>
      </c>
      <c r="F7" s="25">
        <v>34.03150943</v>
      </c>
      <c r="G7" s="25">
        <v>-6.79797411000001</v>
      </c>
    </row>
    <row r="8" spans="2:8" ht="15" customHeight="1">
      <c r="B8" s="39" t="s">
        <v>118</v>
      </c>
      <c r="C8" s="39"/>
      <c r="D8" s="26">
        <v>-2.2561369500000001</v>
      </c>
      <c r="E8" s="26">
        <v>0.43008718999999995</v>
      </c>
      <c r="F8" s="26">
        <v>-2.7132998700000002</v>
      </c>
      <c r="G8" s="26">
        <v>-3.1433870599999998</v>
      </c>
    </row>
    <row r="9" spans="2:8" ht="15" customHeight="1">
      <c r="B9" s="39" t="s">
        <v>34</v>
      </c>
      <c r="C9" s="39"/>
      <c r="D9" s="26">
        <v>2.7009194900000004</v>
      </c>
      <c r="E9" s="26">
        <v>-0.73079319999999937</v>
      </c>
      <c r="F9" s="26">
        <v>-1.96061412</v>
      </c>
      <c r="G9" s="26">
        <v>-1.2298209200000001</v>
      </c>
    </row>
    <row r="10" spans="2:8" ht="15" customHeight="1">
      <c r="B10" s="36" t="s">
        <v>35</v>
      </c>
      <c r="C10" s="39"/>
      <c r="D10" s="26">
        <v>-5.9147041079999996</v>
      </c>
      <c r="E10" s="26">
        <v>-5.5505837292300004</v>
      </c>
      <c r="F10" s="26">
        <v>-8.5593814699999999</v>
      </c>
      <c r="G10" s="26">
        <v>-3.0087977399999999</v>
      </c>
    </row>
    <row r="11" spans="2:8" ht="15" customHeight="1">
      <c r="B11" s="36" t="s">
        <v>36</v>
      </c>
      <c r="C11" s="39"/>
      <c r="D11" s="26">
        <v>-6.2144831808999967</v>
      </c>
      <c r="E11" s="26">
        <v>9.202168919230175</v>
      </c>
      <c r="F11" s="26">
        <v>-12.26712637</v>
      </c>
      <c r="G11" s="26">
        <v>-21.469295290000002</v>
      </c>
    </row>
    <row r="12" spans="2:8" ht="15" customHeight="1">
      <c r="B12" s="46" t="s">
        <v>37</v>
      </c>
      <c r="C12" s="39"/>
      <c r="D12" s="25">
        <v>10.362121651100006</v>
      </c>
      <c r="E12" s="25">
        <v>44.180362719230182</v>
      </c>
      <c r="F12" s="25">
        <v>8.5310875999999904</v>
      </c>
      <c r="G12" s="25">
        <v>-35.649275119999999</v>
      </c>
    </row>
    <row r="13" spans="2:8" ht="15" customHeight="1">
      <c r="B13" s="36" t="s">
        <v>39</v>
      </c>
      <c r="C13" s="39"/>
      <c r="D13" s="26">
        <v>-4.1725953799999997</v>
      </c>
      <c r="E13" s="26">
        <v>-4.4133087699999995</v>
      </c>
      <c r="F13" s="26">
        <v>-4.5578038699999999</v>
      </c>
      <c r="G13" s="26">
        <v>-0.14449510000000201</v>
      </c>
      <c r="H13" s="145"/>
    </row>
    <row r="14" spans="2:8" ht="15" customHeight="1">
      <c r="B14" s="39" t="s">
        <v>38</v>
      </c>
      <c r="C14" s="39"/>
      <c r="D14" s="26">
        <v>3.1237749999999998E-2</v>
      </c>
      <c r="E14" s="26">
        <v>-9.9344649999999993E-2</v>
      </c>
      <c r="F14" s="26">
        <v>-0.11100221</v>
      </c>
      <c r="G14" s="26">
        <v>0</v>
      </c>
    </row>
    <row r="15" spans="2:8" ht="15" customHeight="1">
      <c r="B15" s="46" t="s">
        <v>40</v>
      </c>
      <c r="C15" s="39"/>
      <c r="D15" s="25">
        <v>6.2207640211000044</v>
      </c>
      <c r="E15" s="25">
        <v>39.667709299230175</v>
      </c>
      <c r="F15" s="25">
        <v>3.86228151999999</v>
      </c>
      <c r="G15" s="25">
        <v>-35.805427780000002</v>
      </c>
    </row>
    <row r="16" spans="2:8" ht="15" customHeight="1">
      <c r="B16" s="39" t="s">
        <v>96</v>
      </c>
      <c r="C16" s="39"/>
      <c r="D16" s="26">
        <v>-3.9757637409999993</v>
      </c>
      <c r="E16" s="26">
        <v>34.732951719999996</v>
      </c>
      <c r="F16" s="26">
        <v>-55.021552270000001</v>
      </c>
      <c r="G16" s="26">
        <v>-89.754503990000003</v>
      </c>
    </row>
    <row r="17" spans="2:8" ht="15" customHeight="1">
      <c r="B17" s="39" t="s">
        <v>97</v>
      </c>
      <c r="C17" s="39"/>
      <c r="D17" s="26">
        <v>0</v>
      </c>
      <c r="E17" s="26">
        <v>0</v>
      </c>
      <c r="F17" s="26">
        <v>0</v>
      </c>
      <c r="G17" s="26">
        <v>0</v>
      </c>
    </row>
    <row r="18" spans="2:8" ht="15" customHeight="1">
      <c r="B18" s="39" t="s">
        <v>130</v>
      </c>
      <c r="C18" s="39"/>
      <c r="D18" s="26">
        <v>-1.6287813700000002</v>
      </c>
      <c r="E18" s="26">
        <v>0</v>
      </c>
      <c r="F18" s="26">
        <v>-7.0209149000000002</v>
      </c>
      <c r="G18" s="26">
        <v>-7.0209149000000002</v>
      </c>
    </row>
    <row r="19" spans="2:8" ht="15" customHeight="1">
      <c r="B19" s="39" t="s">
        <v>133</v>
      </c>
      <c r="C19" s="39"/>
      <c r="D19" s="26">
        <v>3.3599999999999997E-3</v>
      </c>
      <c r="E19" s="26">
        <v>3.3599999999999997E-3</v>
      </c>
      <c r="F19" s="26">
        <v>32.45070252</v>
      </c>
      <c r="G19" s="26">
        <v>32.447342519999999</v>
      </c>
    </row>
    <row r="20" spans="2:8" ht="15" customHeight="1">
      <c r="B20" s="46" t="s">
        <v>131</v>
      </c>
      <c r="C20" s="39"/>
      <c r="D20" s="25">
        <v>0.61957891010000465</v>
      </c>
      <c r="E20" s="25">
        <v>74.404021019230171</v>
      </c>
      <c r="F20" s="25">
        <v>-25.729483129999998</v>
      </c>
      <c r="G20" s="25">
        <v>-100.13350414999999</v>
      </c>
    </row>
    <row r="21" spans="2:8" ht="21.5" customHeight="1">
      <c r="B21" s="39" t="s">
        <v>100</v>
      </c>
      <c r="C21" s="39"/>
      <c r="D21" s="26">
        <v>-118.151037</v>
      </c>
      <c r="E21" s="26">
        <v>59.178015349999825</v>
      </c>
      <c r="F21" s="26">
        <v>-71.743287069999994</v>
      </c>
      <c r="G21" s="26">
        <v>-130.92130241999999</v>
      </c>
      <c r="H21" s="145"/>
    </row>
    <row r="22" spans="2:8" ht="15" customHeight="1">
      <c r="B22" s="36" t="s">
        <v>99</v>
      </c>
      <c r="C22" s="39"/>
      <c r="D22" s="26">
        <v>5.8447532199999994</v>
      </c>
      <c r="E22" s="26">
        <v>-1.0425528599999994</v>
      </c>
      <c r="F22" s="26">
        <v>1.9472174099999999</v>
      </c>
      <c r="G22" s="26">
        <v>2.9897702700000002</v>
      </c>
    </row>
    <row r="23" spans="2:8" ht="15" customHeight="1">
      <c r="B23" s="46" t="s">
        <v>98</v>
      </c>
      <c r="C23" s="39"/>
      <c r="D23" s="25">
        <v>-111.68670486989998</v>
      </c>
      <c r="E23" s="25">
        <v>132.53948350923002</v>
      </c>
      <c r="F23" s="25">
        <v>-95.525552790000006</v>
      </c>
      <c r="G23" s="25">
        <v>-228.0650363</v>
      </c>
    </row>
    <row r="24" spans="2:8" ht="6" customHeight="1">
      <c r="C24" s="39"/>
    </row>
    <row r="25" spans="2:8" ht="15" customHeight="1">
      <c r="B25" s="60" t="s">
        <v>89</v>
      </c>
      <c r="C25" s="39"/>
      <c r="D25" s="107"/>
      <c r="E25" s="107"/>
      <c r="F25" s="107"/>
    </row>
    <row r="26" spans="2:8" ht="15" customHeight="1">
      <c r="B26" s="36" t="s">
        <v>136</v>
      </c>
      <c r="C26" s="60"/>
      <c r="D26" s="108"/>
      <c r="E26" s="108"/>
      <c r="F26" s="108"/>
      <c r="G26" s="108"/>
    </row>
    <row r="27" spans="2:8" ht="29.15" customHeight="1" thickBot="1">
      <c r="B27" s="39"/>
      <c r="C27" s="39"/>
      <c r="D27" s="109" t="s">
        <v>148</v>
      </c>
      <c r="E27" s="110"/>
      <c r="F27" s="110"/>
      <c r="G27" s="110"/>
    </row>
    <row r="28" spans="2:8" ht="15" customHeight="1">
      <c r="B28" s="95"/>
      <c r="D28" s="75" t="s">
        <v>137</v>
      </c>
      <c r="E28" s="76" t="s">
        <v>141</v>
      </c>
      <c r="F28" s="75" t="s">
        <v>151</v>
      </c>
      <c r="G28" s="76" t="s">
        <v>153</v>
      </c>
    </row>
    <row r="29" spans="2:8" ht="15" customHeight="1">
      <c r="B29" s="46" t="s">
        <v>15</v>
      </c>
      <c r="C29" s="39"/>
      <c r="D29" s="25">
        <v>17.881968659999998</v>
      </c>
      <c r="E29" s="25">
        <v>35.958680209999997</v>
      </c>
      <c r="F29" s="25">
        <v>27.035342679999999</v>
      </c>
      <c r="G29" s="25">
        <v>-8.9233375299999977</v>
      </c>
    </row>
    <row r="30" spans="2:8" ht="15" customHeight="1">
      <c r="B30" s="39" t="s">
        <v>118</v>
      </c>
      <c r="C30" s="39"/>
      <c r="D30" s="26">
        <v>-5.9543002899999991</v>
      </c>
      <c r="E30" s="26">
        <v>-5.6482074899999999</v>
      </c>
      <c r="F30" s="26">
        <v>-6.6665807700000004</v>
      </c>
      <c r="G30" s="26">
        <v>-1.0183732800000005</v>
      </c>
    </row>
    <row r="31" spans="2:8" ht="15" customHeight="1">
      <c r="B31" s="39" t="s">
        <v>34</v>
      </c>
      <c r="C31" s="39"/>
      <c r="D31" s="26">
        <v>-0.93013221000000013</v>
      </c>
      <c r="E31" s="26">
        <v>-0.78426587000000003</v>
      </c>
      <c r="F31" s="26">
        <v>-1.97845271</v>
      </c>
      <c r="G31" s="26">
        <v>-1.19418684</v>
      </c>
    </row>
    <row r="32" spans="2:8" ht="15" customHeight="1">
      <c r="B32" s="36" t="s">
        <v>35</v>
      </c>
      <c r="C32" s="39"/>
      <c r="D32" s="27">
        <v>-5.0775832099999993</v>
      </c>
      <c r="E32" s="27">
        <v>-4.6203240999999995</v>
      </c>
      <c r="F32" s="27">
        <v>-7.0936007500000002</v>
      </c>
      <c r="G32" s="26">
        <v>-2.4732766500000007</v>
      </c>
    </row>
    <row r="33" spans="2:9" ht="15" customHeight="1">
      <c r="B33" s="36" t="s">
        <v>36</v>
      </c>
      <c r="C33" s="39"/>
      <c r="D33" s="27">
        <v>3.6535254299999997</v>
      </c>
      <c r="E33" s="27">
        <v>15.358137259999996</v>
      </c>
      <c r="F33" s="27">
        <v>-3.3851640000000001</v>
      </c>
      <c r="G33" s="26">
        <v>-18.743301259999996</v>
      </c>
    </row>
    <row r="34" spans="2:9" ht="15" customHeight="1">
      <c r="B34" s="46" t="s">
        <v>37</v>
      </c>
      <c r="C34" s="39"/>
      <c r="D34" s="25">
        <v>9.5734783799999956</v>
      </c>
      <c r="E34" s="25">
        <v>40.264020009999989</v>
      </c>
      <c r="F34" s="25">
        <v>7.9115444500000098</v>
      </c>
      <c r="G34" s="25">
        <v>-32.352475559999981</v>
      </c>
    </row>
    <row r="35" spans="2:9" ht="15" customHeight="1">
      <c r="B35" s="36" t="s">
        <v>39</v>
      </c>
      <c r="C35" s="39"/>
      <c r="D35" s="27">
        <v>-4.1725953799999997</v>
      </c>
      <c r="E35" s="27">
        <v>-4.4133087699999995</v>
      </c>
      <c r="F35" s="27">
        <v>-4.5578038699999999</v>
      </c>
      <c r="G35" s="27">
        <v>-0.14449510000000032</v>
      </c>
    </row>
    <row r="36" spans="2:9" ht="15" customHeight="1">
      <c r="B36" s="39" t="s">
        <v>38</v>
      </c>
      <c r="C36" s="39"/>
      <c r="D36" s="26">
        <v>0.24276375</v>
      </c>
      <c r="E36" s="26">
        <v>-9.934465000000002E-2</v>
      </c>
      <c r="F36" s="26">
        <v>-0.11100221</v>
      </c>
      <c r="G36" s="26">
        <v>-1.1657559999999983E-2</v>
      </c>
    </row>
    <row r="37" spans="2:9" ht="15" customHeight="1">
      <c r="B37" s="46" t="s">
        <v>40</v>
      </c>
      <c r="C37" s="39"/>
      <c r="D37" s="24">
        <v>5.6436467499999958</v>
      </c>
      <c r="E37" s="24">
        <v>35.751366589999996</v>
      </c>
      <c r="F37" s="24">
        <v>3.2427383700000001</v>
      </c>
      <c r="G37" s="24">
        <v>-32.508628219999999</v>
      </c>
    </row>
    <row r="38" spans="2:9" ht="15" customHeight="1">
      <c r="B38" s="39" t="s">
        <v>96</v>
      </c>
      <c r="C38" s="39"/>
      <c r="D38" s="28">
        <v>-3.9757637399999997</v>
      </c>
      <c r="E38" s="28">
        <v>34.732951719999996</v>
      </c>
      <c r="F38" s="28">
        <v>-55.021552270000001</v>
      </c>
      <c r="G38" s="28">
        <v>-89.754503989999989</v>
      </c>
    </row>
    <row r="39" spans="2:9" ht="15" customHeight="1">
      <c r="B39" s="39" t="s">
        <v>97</v>
      </c>
      <c r="C39" s="39"/>
      <c r="D39" s="28">
        <v>0</v>
      </c>
      <c r="E39" s="28">
        <v>0</v>
      </c>
      <c r="F39" s="28">
        <v>0</v>
      </c>
      <c r="G39" s="28">
        <v>0</v>
      </c>
      <c r="H39" s="145"/>
    </row>
    <row r="40" spans="2:9" ht="15" customHeight="1">
      <c r="B40" s="39" t="s">
        <v>130</v>
      </c>
      <c r="C40" s="39"/>
      <c r="D40" s="28">
        <v>-1.6287813700000002</v>
      </c>
      <c r="E40" s="28">
        <v>0</v>
      </c>
      <c r="F40" s="28">
        <v>-7.0209149000000002</v>
      </c>
      <c r="G40" s="28">
        <v>-7.0209149000000002</v>
      </c>
    </row>
    <row r="41" spans="2:9" ht="15" customHeight="1">
      <c r="B41" s="39" t="s">
        <v>133</v>
      </c>
      <c r="C41" s="39"/>
      <c r="D41" s="28">
        <v>3.3599999999999997E-3</v>
      </c>
      <c r="E41" s="28">
        <v>3.3599999999999997E-3</v>
      </c>
      <c r="F41" s="28">
        <v>32.45070252</v>
      </c>
      <c r="G41" s="28">
        <v>32.447342519999999</v>
      </c>
    </row>
    <row r="42" spans="2:9" ht="15" customHeight="1">
      <c r="B42" s="46" t="s">
        <v>131</v>
      </c>
      <c r="C42" s="39"/>
      <c r="D42" s="24">
        <v>4.2461639999996872E-2</v>
      </c>
      <c r="E42" s="24">
        <v>70.487678309999993</v>
      </c>
      <c r="F42" s="24">
        <v>-26.34902628</v>
      </c>
      <c r="G42" s="24">
        <v>-96.836704589999997</v>
      </c>
    </row>
    <row r="43" spans="2:9" ht="24.5" customHeight="1">
      <c r="B43" s="39" t="s">
        <v>142</v>
      </c>
      <c r="C43" s="39"/>
      <c r="D43" s="26">
        <v>-59.628622320000012</v>
      </c>
      <c r="E43" s="26">
        <v>92.933101750000006</v>
      </c>
      <c r="F43" s="26">
        <v>-72.055767020000005</v>
      </c>
      <c r="G43" s="26">
        <v>-164.98886877000001</v>
      </c>
    </row>
    <row r="44" spans="2:9" ht="15" customHeight="1">
      <c r="B44" s="36" t="s">
        <v>99</v>
      </c>
      <c r="C44" s="39"/>
      <c r="D44" s="27">
        <v>1.8132789999999999E-2</v>
      </c>
      <c r="E44" s="27">
        <v>-1.8339729999999999E-2</v>
      </c>
      <c r="F44" s="27">
        <v>5.4259000000000002E-4</v>
      </c>
      <c r="G44" s="27">
        <v>1.8882319999999998E-2</v>
      </c>
      <c r="I44" s="146"/>
    </row>
    <row r="45" spans="2:9" ht="15" customHeight="1">
      <c r="B45" s="46" t="s">
        <v>98</v>
      </c>
      <c r="C45" s="39"/>
      <c r="D45" s="24">
        <v>-59.56802789000001</v>
      </c>
      <c r="E45" s="24">
        <v>163.40244032999999</v>
      </c>
      <c r="F45" s="24">
        <f>+F42+F43+F44</f>
        <v>-98.404250710000014</v>
      </c>
      <c r="G45" s="24">
        <v>-261.80669104000003</v>
      </c>
    </row>
    <row r="46" spans="2:9" ht="6" customHeight="1">
      <c r="C46" s="39"/>
    </row>
    <row r="47" spans="2:9" ht="15" customHeight="1">
      <c r="B47" s="60" t="s">
        <v>89</v>
      </c>
      <c r="D47" s="107"/>
      <c r="E47" s="107"/>
      <c r="F47" s="107"/>
    </row>
    <row r="48" spans="2:9" ht="15" customHeight="1">
      <c r="B48" s="36" t="s">
        <v>136</v>
      </c>
    </row>
    <row r="49" spans="2:7" ht="15" customHeight="1">
      <c r="B49" s="57" t="s">
        <v>149</v>
      </c>
    </row>
    <row r="50" spans="2:7" ht="15" customHeight="1">
      <c r="D50" s="111"/>
      <c r="E50" s="111"/>
      <c r="F50" s="111"/>
      <c r="G50" s="111"/>
    </row>
    <row r="51" spans="2:7" ht="15" customHeight="1">
      <c r="D51" s="111"/>
      <c r="E51" s="111"/>
      <c r="F51" s="111"/>
      <c r="G51" s="111"/>
    </row>
    <row r="52" spans="2:7" ht="15" customHeight="1">
      <c r="D52" s="111"/>
      <c r="E52" s="111"/>
      <c r="F52" s="111"/>
      <c r="G52" s="111"/>
    </row>
    <row r="53" spans="2:7" ht="15" customHeight="1">
      <c r="D53" s="111"/>
      <c r="E53" s="111"/>
      <c r="F53" s="111"/>
      <c r="G53" s="111"/>
    </row>
    <row r="55" spans="2:7" ht="15" customHeight="1">
      <c r="D55" s="111"/>
      <c r="E55" s="111"/>
      <c r="F55" s="111"/>
      <c r="G55" s="111"/>
    </row>
    <row r="56" spans="2:7" ht="15" customHeight="1">
      <c r="D56" s="111"/>
      <c r="E56" s="111"/>
      <c r="F56" s="111"/>
      <c r="G56" s="111"/>
    </row>
    <row r="57" spans="2:7" ht="15" customHeight="1">
      <c r="D57" s="111"/>
      <c r="E57" s="111"/>
      <c r="F57" s="111"/>
      <c r="G57" s="111"/>
    </row>
    <row r="58" spans="2:7" ht="15" customHeight="1">
      <c r="D58" s="111"/>
      <c r="E58" s="111"/>
      <c r="F58" s="111"/>
      <c r="G58" s="111"/>
    </row>
  </sheetData>
  <phoneticPr fontId="24" type="noConversion"/>
  <pageMargins left="0.25" right="0.25" top="0.75" bottom="0.75" header="0.3" footer="0.3"/>
  <pageSetup paperSize="9" scale="97" fitToWidth="0"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B2:V29"/>
  <sheetViews>
    <sheetView showGridLines="0" topLeftCell="A9" zoomScale="79" zoomScaleNormal="100" workbookViewId="0">
      <selection activeCell="H5" sqref="H5"/>
    </sheetView>
  </sheetViews>
  <sheetFormatPr defaultColWidth="8.81640625" defaultRowHeight="15" customHeight="1"/>
  <cols>
    <col min="1" max="1" width="1.81640625" style="36" customWidth="1"/>
    <col min="2" max="2" width="36.26953125" style="36" customWidth="1"/>
    <col min="3" max="3" width="1.81640625" style="36" customWidth="1"/>
    <col min="4" max="4" width="2.7265625" style="73" customWidth="1"/>
    <col min="5" max="6" width="8.453125" style="73" customWidth="1"/>
    <col min="7" max="7" width="8.08984375" style="73" customWidth="1"/>
    <col min="8" max="8" width="32.36328125" style="36" bestFit="1" customWidth="1"/>
    <col min="9" max="9" width="1.81640625" style="36" customWidth="1"/>
    <col min="10" max="10" width="8.08984375" style="41" bestFit="1" customWidth="1"/>
    <col min="11" max="11" width="8.08984375" style="36" customWidth="1"/>
    <col min="12" max="12" width="13.453125" style="36" customWidth="1"/>
    <col min="13" max="13" width="26.1796875" style="36" customWidth="1"/>
    <col min="14" max="14" width="3.54296875" style="36" customWidth="1"/>
    <col min="15" max="15" width="7.7265625" style="41" bestFit="1" customWidth="1"/>
    <col min="16" max="16" width="7.7265625" style="36" customWidth="1"/>
    <col min="17" max="17" width="9.90625" style="36" customWidth="1"/>
    <col min="18" max="18" width="38.26953125" style="36" customWidth="1"/>
    <col min="19" max="19" width="2.1796875" style="36" customWidth="1"/>
    <col min="20" max="20" width="2.81640625" style="41" customWidth="1"/>
    <col min="21" max="21" width="8.1796875" style="41" bestFit="1" customWidth="1"/>
    <col min="22" max="16384" width="8.81640625" style="36"/>
  </cols>
  <sheetData>
    <row r="2" spans="2:22" ht="15" customHeight="1">
      <c r="B2" s="178" t="s">
        <v>5</v>
      </c>
      <c r="C2" s="178"/>
      <c r="D2" s="38"/>
      <c r="E2" s="38"/>
      <c r="F2" s="38"/>
      <c r="H2" s="180" t="s">
        <v>41</v>
      </c>
      <c r="I2" s="180"/>
      <c r="J2" s="35"/>
      <c r="K2" s="34"/>
      <c r="L2" s="38"/>
      <c r="M2" s="38" t="s">
        <v>146</v>
      </c>
      <c r="N2" s="38"/>
      <c r="O2" s="35"/>
      <c r="P2" s="34"/>
      <c r="R2" s="38" t="s">
        <v>147</v>
      </c>
      <c r="S2" s="38"/>
      <c r="T2" s="38"/>
      <c r="U2" s="174"/>
      <c r="V2" s="174"/>
    </row>
    <row r="3" spans="2:22" ht="15" customHeight="1">
      <c r="B3" s="179" t="s">
        <v>22</v>
      </c>
      <c r="C3" s="179"/>
      <c r="D3" s="38"/>
      <c r="E3" s="38"/>
      <c r="F3" s="38"/>
      <c r="H3" s="181" t="s">
        <v>42</v>
      </c>
      <c r="I3" s="181"/>
      <c r="M3" s="177" t="s">
        <v>90</v>
      </c>
      <c r="N3" s="177"/>
      <c r="O3" s="34"/>
      <c r="P3" s="34"/>
      <c r="R3" s="181" t="s">
        <v>42</v>
      </c>
      <c r="S3" s="181"/>
      <c r="U3" s="35"/>
    </row>
    <row r="4" spans="2:22" ht="15" customHeight="1">
      <c r="B4" s="39"/>
      <c r="D4" s="38"/>
      <c r="E4" s="38"/>
      <c r="F4" s="38"/>
      <c r="I4" s="37"/>
    </row>
    <row r="5" spans="2:22" ht="29.15" customHeight="1" thickBot="1">
      <c r="B5" s="39"/>
      <c r="G5" s="106"/>
      <c r="L5" s="42"/>
      <c r="M5" s="39"/>
    </row>
    <row r="6" spans="2:22" ht="15" customHeight="1">
      <c r="D6" s="154"/>
      <c r="E6" s="154">
        <v>45291</v>
      </c>
      <c r="F6" s="154">
        <v>45382</v>
      </c>
      <c r="G6" s="106"/>
      <c r="H6" s="44"/>
      <c r="I6" s="45"/>
      <c r="J6" s="154">
        <v>45291</v>
      </c>
      <c r="K6" s="154">
        <v>45382</v>
      </c>
      <c r="L6" s="42"/>
      <c r="O6" s="154">
        <v>45291</v>
      </c>
      <c r="P6" s="154">
        <v>45382</v>
      </c>
      <c r="R6" s="44"/>
      <c r="S6" s="45"/>
      <c r="T6" s="43"/>
      <c r="U6" s="43">
        <v>45291</v>
      </c>
      <c r="V6" s="43">
        <v>45382</v>
      </c>
    </row>
    <row r="7" spans="2:22" s="42" customFormat="1" ht="15" customHeight="1">
      <c r="B7" s="46" t="s">
        <v>43</v>
      </c>
      <c r="C7" s="47"/>
      <c r="D7" s="158"/>
      <c r="E7" s="155">
        <v>4756.641954159998</v>
      </c>
      <c r="F7" s="155">
        <v>5084.8251733199904</v>
      </c>
      <c r="G7" s="159"/>
      <c r="H7" s="45" t="s">
        <v>44</v>
      </c>
      <c r="I7" s="45"/>
      <c r="J7" s="152">
        <v>351.60963387000015</v>
      </c>
      <c r="K7" s="152">
        <v>256.08408111</v>
      </c>
      <c r="M7" s="46" t="s">
        <v>43</v>
      </c>
      <c r="N7" s="47"/>
      <c r="O7" s="155">
        <v>1219.6255047399989</v>
      </c>
      <c r="P7" s="155">
        <v>1189.7269992900001</v>
      </c>
      <c r="R7" s="45" t="s">
        <v>44</v>
      </c>
      <c r="S7" s="45"/>
      <c r="T7" s="50"/>
      <c r="U7" s="48">
        <v>276.28031779000003</v>
      </c>
      <c r="V7" s="48">
        <v>177.87606708000001</v>
      </c>
    </row>
    <row r="8" spans="2:22" ht="15" customHeight="1">
      <c r="B8" s="45" t="s">
        <v>44</v>
      </c>
      <c r="D8" s="160"/>
      <c r="E8" s="152">
        <v>351.60963387000015</v>
      </c>
      <c r="F8" s="152">
        <v>256.08408111</v>
      </c>
      <c r="G8" s="159"/>
      <c r="H8" s="36" t="s">
        <v>144</v>
      </c>
      <c r="J8" s="152">
        <v>187.96252740000003</v>
      </c>
      <c r="K8" s="152">
        <v>115.90676044817501</v>
      </c>
      <c r="L8" s="42"/>
      <c r="M8" s="45" t="s">
        <v>45</v>
      </c>
      <c r="O8" s="152">
        <v>712.97532677000095</v>
      </c>
      <c r="P8" s="152">
        <v>717.68894954999996</v>
      </c>
      <c r="R8" s="36" t="s">
        <v>121</v>
      </c>
      <c r="T8" s="50"/>
      <c r="U8" s="48">
        <v>187.96252740000003</v>
      </c>
      <c r="V8" s="48">
        <v>115.90676044817501</v>
      </c>
    </row>
    <row r="9" spans="2:22" ht="15" customHeight="1">
      <c r="B9" s="36" t="s">
        <v>46</v>
      </c>
      <c r="D9" s="160"/>
      <c r="E9" s="152">
        <v>3610.7869999999998</v>
      </c>
      <c r="F9" s="152">
        <v>3969.7887074599998</v>
      </c>
      <c r="G9" s="159"/>
      <c r="H9" s="45" t="s">
        <v>145</v>
      </c>
      <c r="I9" s="45"/>
      <c r="J9" s="152">
        <v>-180.72874254000004</v>
      </c>
      <c r="K9" s="152">
        <v>-180.4</v>
      </c>
      <c r="L9" s="42"/>
      <c r="M9" s="36" t="s">
        <v>47</v>
      </c>
      <c r="O9" s="152">
        <v>506.65017797000007</v>
      </c>
      <c r="P9" s="152">
        <v>472.03804974000002</v>
      </c>
      <c r="R9" s="36" t="s">
        <v>122</v>
      </c>
      <c r="T9" s="51"/>
      <c r="U9" s="48">
        <v>-4.0445899999467655E-3</v>
      </c>
      <c r="V9" s="48">
        <f>-3.50200000000768/1000</f>
        <v>-3.50200000000768E-3</v>
      </c>
    </row>
    <row r="10" spans="2:22" ht="15" customHeight="1">
      <c r="B10" s="45" t="s">
        <v>135</v>
      </c>
      <c r="D10" s="160"/>
      <c r="E10" s="152">
        <v>447.84362399999998</v>
      </c>
      <c r="F10" s="152">
        <v>510.08972209000001</v>
      </c>
      <c r="G10" s="159"/>
      <c r="H10" s="36" t="s">
        <v>122</v>
      </c>
      <c r="J10" s="152">
        <v>36.380319620000023</v>
      </c>
      <c r="K10" s="152">
        <v>38.327537030000002</v>
      </c>
      <c r="L10" s="42"/>
      <c r="M10" s="46" t="s">
        <v>48</v>
      </c>
      <c r="N10" s="39"/>
      <c r="O10" s="155">
        <v>1219.6255048599978</v>
      </c>
      <c r="P10" s="155">
        <v>1189.72699928</v>
      </c>
      <c r="R10" s="46" t="s">
        <v>134</v>
      </c>
      <c r="S10" s="47"/>
      <c r="T10" s="15"/>
      <c r="U10" s="12">
        <v>88.32183497999992</v>
      </c>
      <c r="V10" s="12">
        <v>61.972808631824897</v>
      </c>
    </row>
    <row r="11" spans="2:22" ht="15" customHeight="1">
      <c r="B11" s="45" t="s">
        <v>129</v>
      </c>
      <c r="D11" s="160"/>
      <c r="E11" s="152">
        <v>49.406976</v>
      </c>
      <c r="F11" s="152">
        <v>48.862491759999997</v>
      </c>
      <c r="G11" s="159"/>
      <c r="H11" s="46" t="s">
        <v>134</v>
      </c>
      <c r="I11" s="47"/>
      <c r="J11" s="153">
        <v>307.99552939000017</v>
      </c>
      <c r="K11" s="153">
        <v>282.26604624752702</v>
      </c>
      <c r="L11" s="52"/>
      <c r="M11" s="45" t="s">
        <v>49</v>
      </c>
      <c r="O11" s="152">
        <v>333.75334225000006</v>
      </c>
      <c r="P11" s="152">
        <v>334.32290363999999</v>
      </c>
      <c r="R11" s="45" t="s">
        <v>125</v>
      </c>
      <c r="T11" s="50"/>
      <c r="U11" s="48">
        <v>265.65686780999999</v>
      </c>
      <c r="V11" s="48">
        <v>214.92504826999999</v>
      </c>
    </row>
    <row r="12" spans="2:22" ht="15" customHeight="1">
      <c r="B12" s="44" t="s">
        <v>51</v>
      </c>
      <c r="D12" s="161"/>
      <c r="E12" s="162">
        <v>296.99466601000006</v>
      </c>
      <c r="F12" s="162">
        <v>300.0001709</v>
      </c>
      <c r="G12" s="159"/>
      <c r="H12" s="45" t="s">
        <v>123</v>
      </c>
      <c r="J12" s="152">
        <v>150.75515200000001</v>
      </c>
      <c r="K12" s="152">
        <v>97.078936999999996</v>
      </c>
      <c r="L12" s="42"/>
      <c r="M12" s="45" t="s">
        <v>50</v>
      </c>
      <c r="O12" s="152">
        <v>632.4392387299996</v>
      </c>
      <c r="P12" s="152">
        <v>568.84479034000003</v>
      </c>
      <c r="R12" s="46" t="s">
        <v>41</v>
      </c>
      <c r="S12" s="47"/>
      <c r="T12" s="15"/>
      <c r="U12" s="12">
        <v>-177.33503283000005</v>
      </c>
      <c r="V12" s="12">
        <v>-152.952239638175</v>
      </c>
    </row>
    <row r="13" spans="2:22" ht="15" customHeight="1">
      <c r="D13" s="163"/>
      <c r="E13" s="163"/>
      <c r="F13" s="163"/>
      <c r="G13" s="159"/>
      <c r="H13" s="45" t="s">
        <v>124</v>
      </c>
      <c r="I13" s="45"/>
      <c r="J13" s="152">
        <v>118.259805</v>
      </c>
      <c r="K13" s="152">
        <v>121.281218</v>
      </c>
      <c r="L13" s="42"/>
      <c r="M13" s="44" t="s">
        <v>52</v>
      </c>
      <c r="O13" s="156">
        <v>253.43292387999978</v>
      </c>
      <c r="P13" s="156">
        <v>286.55930530000001</v>
      </c>
      <c r="R13" s="177" t="s">
        <v>143</v>
      </c>
      <c r="S13" s="177"/>
      <c r="T13" s="177"/>
      <c r="U13" s="36"/>
    </row>
    <row r="14" spans="2:22" ht="15" customHeight="1">
      <c r="B14" s="45"/>
      <c r="D14" s="164"/>
      <c r="E14" s="164"/>
      <c r="F14" s="164"/>
      <c r="G14" s="106"/>
      <c r="H14" s="46" t="s">
        <v>41</v>
      </c>
      <c r="I14" s="47"/>
      <c r="J14" s="153">
        <v>38.980571630000192</v>
      </c>
      <c r="K14" s="153">
        <v>63.905890027526702</v>
      </c>
      <c r="L14" s="54"/>
      <c r="M14" s="40" t="s">
        <v>143</v>
      </c>
      <c r="N14" s="141"/>
      <c r="O14" s="142"/>
      <c r="P14" s="142"/>
      <c r="S14" s="55"/>
      <c r="T14" s="56"/>
      <c r="U14" s="56"/>
      <c r="V14" s="55"/>
    </row>
    <row r="15" spans="2:22" ht="15" customHeight="1">
      <c r="G15" s="106"/>
      <c r="H15" s="57" t="s">
        <v>143</v>
      </c>
      <c r="J15" s="73"/>
      <c r="K15" s="73"/>
      <c r="L15" s="42"/>
      <c r="M15" s="58"/>
      <c r="N15" s="58"/>
      <c r="O15" s="59"/>
      <c r="P15" s="58"/>
      <c r="Q15" s="58"/>
      <c r="R15" s="58"/>
      <c r="S15" s="58"/>
      <c r="T15" s="59"/>
      <c r="U15" s="59"/>
      <c r="V15" s="58"/>
    </row>
    <row r="16" spans="2:22" ht="15" customHeight="1">
      <c r="B16" s="46" t="s">
        <v>48</v>
      </c>
      <c r="C16" s="39"/>
      <c r="D16" s="158"/>
      <c r="E16" s="155">
        <v>4756.6419543499969</v>
      </c>
      <c r="F16" s="155">
        <v>5084.8251733199904</v>
      </c>
      <c r="G16" s="106"/>
      <c r="H16" s="60"/>
      <c r="I16" s="60"/>
      <c r="J16" s="157"/>
      <c r="K16" s="157"/>
      <c r="L16" s="61"/>
      <c r="M16" s="58"/>
      <c r="N16" s="58"/>
      <c r="T16" s="56"/>
    </row>
    <row r="17" spans="2:20" ht="15" customHeight="1">
      <c r="B17" s="45" t="s">
        <v>53</v>
      </c>
      <c r="D17" s="160"/>
      <c r="E17" s="152">
        <v>80.227689799999993</v>
      </c>
      <c r="F17" s="152">
        <v>48.255290549999998</v>
      </c>
      <c r="G17" s="159"/>
      <c r="I17" s="60"/>
      <c r="K17" s="49"/>
      <c r="L17" s="61"/>
      <c r="M17" s="58"/>
      <c r="N17" s="58"/>
      <c r="O17" s="48"/>
      <c r="P17" s="49"/>
      <c r="Q17" s="48"/>
      <c r="T17" s="56"/>
    </row>
    <row r="18" spans="2:20" ht="15" customHeight="1">
      <c r="B18" s="45" t="s">
        <v>54</v>
      </c>
      <c r="D18" s="160"/>
      <c r="E18" s="152">
        <v>3499.84160359</v>
      </c>
      <c r="F18" s="152">
        <v>3864.5360004499998</v>
      </c>
      <c r="G18" s="159"/>
      <c r="I18" s="60"/>
      <c r="L18" s="62"/>
      <c r="M18" s="45"/>
      <c r="T18" s="56"/>
    </row>
    <row r="19" spans="2:20" ht="15" customHeight="1">
      <c r="B19" s="45" t="s">
        <v>55</v>
      </c>
      <c r="D19" s="160"/>
      <c r="E19" s="152">
        <v>269.01495775999996</v>
      </c>
      <c r="F19" s="152">
        <v>218.36015599999999</v>
      </c>
      <c r="G19" s="159"/>
      <c r="L19" s="61"/>
      <c r="T19" s="56"/>
    </row>
    <row r="20" spans="2:20" ht="15" customHeight="1">
      <c r="B20" s="45" t="s">
        <v>127</v>
      </c>
      <c r="D20" s="160"/>
      <c r="E20" s="152">
        <v>171.78939739999998</v>
      </c>
      <c r="F20" s="152">
        <v>169.37428783999999</v>
      </c>
      <c r="G20" s="159"/>
      <c r="H20" s="63"/>
      <c r="I20" s="49"/>
      <c r="J20" s="49"/>
      <c r="K20" s="49"/>
      <c r="T20" s="56"/>
    </row>
    <row r="21" spans="2:20" ht="15" customHeight="1">
      <c r="B21" s="45" t="s">
        <v>119</v>
      </c>
      <c r="D21" s="160"/>
      <c r="E21" s="152">
        <v>482.51545392999998</v>
      </c>
      <c r="F21" s="152">
        <v>497.90468148999997</v>
      </c>
      <c r="G21" s="159"/>
      <c r="H21" s="63"/>
      <c r="J21" s="51"/>
      <c r="K21" s="64"/>
      <c r="L21" s="61"/>
    </row>
    <row r="22" spans="2:20" ht="15" customHeight="1">
      <c r="B22" s="44" t="s">
        <v>52</v>
      </c>
      <c r="D22" s="161"/>
      <c r="E22" s="162">
        <v>253.25285186999994</v>
      </c>
      <c r="F22" s="162">
        <v>286.39475674000101</v>
      </c>
      <c r="G22" s="159"/>
      <c r="J22" s="65"/>
      <c r="K22" s="66"/>
    </row>
    <row r="23" spans="2:20" ht="15" customHeight="1">
      <c r="C23" s="67"/>
      <c r="G23" s="106"/>
    </row>
    <row r="24" spans="2:20" ht="15" customHeight="1">
      <c r="B24" s="68" t="s">
        <v>128</v>
      </c>
      <c r="C24" s="39"/>
      <c r="D24" s="165"/>
      <c r="E24" s="165"/>
      <c r="F24" s="165"/>
      <c r="G24" s="106"/>
    </row>
    <row r="25" spans="2:20" ht="15" customHeight="1">
      <c r="B25" s="68"/>
      <c r="G25" s="106"/>
      <c r="J25" s="51"/>
      <c r="K25" s="64"/>
    </row>
    <row r="26" spans="2:20" ht="15" customHeight="1">
      <c r="B26" s="46" t="s">
        <v>56</v>
      </c>
      <c r="C26" s="47"/>
      <c r="D26" s="166"/>
      <c r="E26" s="167">
        <v>0.62981801748555177</v>
      </c>
      <c r="F26" s="167">
        <v>0.65485843398471255</v>
      </c>
      <c r="G26" s="106"/>
    </row>
    <row r="27" spans="2:20" ht="15" customHeight="1">
      <c r="B27" s="45" t="s">
        <v>47</v>
      </c>
      <c r="C27" s="45"/>
      <c r="D27" s="168"/>
      <c r="E27" s="169">
        <v>2401.9722507900001</v>
      </c>
      <c r="F27" s="169">
        <v>2706.4970558800001</v>
      </c>
      <c r="G27" s="106"/>
    </row>
    <row r="28" spans="2:20" ht="15" customHeight="1">
      <c r="B28" s="44" t="s">
        <v>50</v>
      </c>
      <c r="C28" s="45"/>
      <c r="D28" s="170"/>
      <c r="E28" s="171">
        <v>3813.7560122199939</v>
      </c>
      <c r="F28" s="171">
        <v>4132.9498337699997</v>
      </c>
      <c r="G28" s="106"/>
    </row>
    <row r="29" spans="2:20" ht="15" customHeight="1">
      <c r="E29" s="152"/>
      <c r="F29" s="152"/>
      <c r="G29" s="106"/>
    </row>
  </sheetData>
  <mergeCells count="7">
    <mergeCell ref="R13:T13"/>
    <mergeCell ref="B2:C2"/>
    <mergeCell ref="B3:C3"/>
    <mergeCell ref="H2:I2"/>
    <mergeCell ref="R3:S3"/>
    <mergeCell ref="H3:I3"/>
    <mergeCell ref="M3:N3"/>
  </mergeCells>
  <pageMargins left="0.25" right="0.25" top="0.75" bottom="0.75" header="0.3" footer="0.3"/>
  <pageSetup paperSize="9" scale="57"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G46"/>
  <sheetViews>
    <sheetView showGridLines="0" topLeftCell="A24" zoomScale="72" zoomScaleNormal="115" workbookViewId="0">
      <pane xSplit="2" topLeftCell="C1" activePane="topRight" state="frozen"/>
      <selection activeCell="J36" sqref="J36"/>
      <selection pane="topRight" activeCell="N38" sqref="N38"/>
    </sheetView>
  </sheetViews>
  <sheetFormatPr defaultColWidth="9.1796875" defaultRowHeight="15" customHeight="1"/>
  <cols>
    <col min="1" max="1" width="1.81640625" style="68" customWidth="1"/>
    <col min="2" max="2" width="42.81640625" style="68" customWidth="1"/>
    <col min="3" max="3" width="1.81640625" style="68" customWidth="1"/>
    <col min="4" max="5" width="6" style="104" bestFit="1" customWidth="1"/>
    <col min="6" max="6" width="6" style="104" customWidth="1"/>
    <col min="7" max="7" width="10.6328125" style="104" customWidth="1"/>
    <col min="8" max="16384" width="9.1796875" style="68"/>
  </cols>
  <sheetData>
    <row r="2" spans="2:7" ht="15" customHeight="1">
      <c r="B2" s="34" t="s">
        <v>6</v>
      </c>
      <c r="C2" s="34"/>
    </row>
    <row r="3" spans="2:7" ht="15" customHeight="1">
      <c r="B3" s="60" t="s">
        <v>57</v>
      </c>
      <c r="C3" s="39"/>
      <c r="G3" s="112"/>
    </row>
    <row r="4" spans="2:7" ht="15" customHeight="1">
      <c r="B4" s="39"/>
      <c r="C4" s="39"/>
      <c r="D4" s="113"/>
      <c r="E4" s="113"/>
      <c r="F4" s="113"/>
      <c r="G4" s="112"/>
    </row>
    <row r="5" spans="2:7" ht="29.15" customHeight="1" thickBot="1">
      <c r="B5" s="39"/>
      <c r="C5" s="39"/>
      <c r="D5" s="74" t="s">
        <v>13</v>
      </c>
      <c r="E5" s="74"/>
      <c r="F5" s="74"/>
      <c r="G5" s="74"/>
    </row>
    <row r="6" spans="2:7" ht="15" customHeight="1">
      <c r="B6" s="95"/>
      <c r="D6" s="114" t="s">
        <v>137</v>
      </c>
      <c r="E6" s="114" t="s">
        <v>141</v>
      </c>
      <c r="F6" s="114" t="s">
        <v>151</v>
      </c>
      <c r="G6" s="75" t="s">
        <v>152</v>
      </c>
    </row>
    <row r="7" spans="2:7" s="34" customFormat="1" ht="15" customHeight="1">
      <c r="B7" s="96" t="s">
        <v>92</v>
      </c>
      <c r="D7" s="78">
        <v>133.46596775999998</v>
      </c>
      <c r="E7" s="78">
        <v>114.35165164999998</v>
      </c>
      <c r="F7" s="78">
        <v>120.34482208999999</v>
      </c>
      <c r="G7" s="13">
        <v>5.2410003297053587E-2</v>
      </c>
    </row>
    <row r="8" spans="2:7" ht="15" customHeight="1">
      <c r="B8" s="39" t="s">
        <v>58</v>
      </c>
      <c r="D8" s="92">
        <v>89.755731329999989</v>
      </c>
      <c r="E8" s="92">
        <v>92.028826379999998</v>
      </c>
      <c r="F8" s="92">
        <v>97.846237720000005</v>
      </c>
      <c r="G8" s="29">
        <v>6.3212925436852752E-2</v>
      </c>
    </row>
    <row r="9" spans="2:7" ht="15" customHeight="1">
      <c r="B9" s="39" t="s">
        <v>59</v>
      </c>
      <c r="D9" s="92">
        <v>4.21588662</v>
      </c>
      <c r="E9" s="92">
        <v>3.0575460700000003</v>
      </c>
      <c r="F9" s="92">
        <v>2.9232286699999999</v>
      </c>
      <c r="G9" s="29">
        <v>-4.3929804138650441E-2</v>
      </c>
    </row>
    <row r="10" spans="2:7" ht="15" customHeight="1">
      <c r="B10" s="39" t="s">
        <v>60</v>
      </c>
      <c r="D10" s="92">
        <v>3.1186319399999998</v>
      </c>
      <c r="E10" s="92">
        <v>3.1347198600000001</v>
      </c>
      <c r="F10" s="92">
        <v>2.98699906</v>
      </c>
      <c r="G10" s="29">
        <v>-4.712408336226892E-2</v>
      </c>
    </row>
    <row r="11" spans="2:7" ht="15" customHeight="1">
      <c r="B11" s="39" t="s">
        <v>61</v>
      </c>
      <c r="D11" s="92">
        <v>32.179231689999995</v>
      </c>
      <c r="E11" s="92">
        <v>11.3651284</v>
      </c>
      <c r="F11" s="92">
        <v>11.94364549</v>
      </c>
      <c r="G11" s="29">
        <v>5.0902820420401174E-2</v>
      </c>
    </row>
    <row r="12" spans="2:7" ht="15" customHeight="1">
      <c r="B12" s="39" t="s">
        <v>62</v>
      </c>
      <c r="D12" s="92">
        <v>1.74771671</v>
      </c>
      <c r="E12" s="92">
        <v>1.9656315099999997</v>
      </c>
      <c r="F12" s="92">
        <v>1.7781288099999999</v>
      </c>
      <c r="G12" s="29">
        <v>-9.5390564836844605E-2</v>
      </c>
    </row>
    <row r="13" spans="2:7" ht="15" customHeight="1">
      <c r="B13" s="39" t="s">
        <v>91</v>
      </c>
      <c r="D13" s="92">
        <v>1.8348730299999916</v>
      </c>
      <c r="E13" s="92">
        <v>2.1585562199999897</v>
      </c>
      <c r="F13" s="92">
        <v>2.0255376499999702</v>
      </c>
      <c r="G13" s="29">
        <v>-6.1623861712538641E-2</v>
      </c>
    </row>
    <row r="14" spans="2:7" ht="15" customHeight="1">
      <c r="B14" s="39" t="s">
        <v>63</v>
      </c>
      <c r="D14" s="92">
        <v>0.6139</v>
      </c>
      <c r="E14" s="92">
        <v>0.64124319000000007</v>
      </c>
      <c r="F14" s="92">
        <v>0.84104469000000004</v>
      </c>
      <c r="G14" s="29">
        <v>0.31158459554166962</v>
      </c>
    </row>
    <row r="15" spans="2:7" s="34" customFormat="1" ht="15" customHeight="1">
      <c r="B15" s="97" t="s">
        <v>64</v>
      </c>
      <c r="D15" s="78">
        <v>126.64510272999998</v>
      </c>
      <c r="E15" s="78">
        <v>102.17146030999996</v>
      </c>
      <c r="F15" s="78">
        <v>107.71702527158</v>
      </c>
      <c r="G15" s="13">
        <v>5.4277045123502843E-2</v>
      </c>
    </row>
    <row r="16" spans="2:7" ht="15" customHeight="1">
      <c r="B16" s="39" t="s">
        <v>26</v>
      </c>
      <c r="D16" s="92">
        <v>77.343166939999989</v>
      </c>
      <c r="E16" s="92">
        <v>80.03351687</v>
      </c>
      <c r="F16" s="92">
        <v>81.70668087</v>
      </c>
      <c r="G16" s="29">
        <v>2.0905791291387921E-2</v>
      </c>
    </row>
    <row r="17" spans="2:7" ht="15" customHeight="1">
      <c r="B17" s="39" t="s">
        <v>27</v>
      </c>
      <c r="D17" s="92">
        <v>26.932940059999993</v>
      </c>
      <c r="E17" s="92">
        <v>22.724845800000004</v>
      </c>
      <c r="F17" s="92">
        <v>23.49507195</v>
      </c>
      <c r="G17" s="29">
        <v>3.3893569918084898E-2</v>
      </c>
    </row>
    <row r="18" spans="2:7" ht="15" customHeight="1">
      <c r="B18" s="39" t="s">
        <v>117</v>
      </c>
      <c r="D18" s="92">
        <v>0.58136833999999993</v>
      </c>
      <c r="E18" s="92">
        <v>0.93037302999999993</v>
      </c>
      <c r="F18" s="92">
        <v>0.98613013000000005</v>
      </c>
      <c r="G18" s="29">
        <v>5.9929832660777116E-2</v>
      </c>
    </row>
    <row r="19" spans="2:7" ht="15" customHeight="1">
      <c r="B19" s="39" t="s">
        <v>28</v>
      </c>
      <c r="D19" s="92">
        <v>23.977645750000001</v>
      </c>
      <c r="E19" s="92">
        <v>4.8607179900000004</v>
      </c>
      <c r="F19" s="92">
        <v>3.3730348600000002</v>
      </c>
      <c r="G19" s="29">
        <v>-0.30606242391774718</v>
      </c>
    </row>
    <row r="20" spans="2:7" ht="15" customHeight="1">
      <c r="B20" s="39" t="s">
        <v>95</v>
      </c>
      <c r="D20" s="92">
        <v>-2.1900183600000034</v>
      </c>
      <c r="E20" s="92">
        <v>-6.3779933799999968</v>
      </c>
      <c r="F20" s="92">
        <v>-1.84389253842</v>
      </c>
      <c r="G20" s="29">
        <v>0.71089770268466501</v>
      </c>
    </row>
    <row r="21" spans="2:7" s="34" customFormat="1" ht="15" customHeight="1">
      <c r="B21" s="97" t="s">
        <v>65</v>
      </c>
      <c r="D21" s="78">
        <v>6.8208650300000002</v>
      </c>
      <c r="E21" s="78">
        <v>12.180191340000031</v>
      </c>
      <c r="F21" s="78">
        <v>12.62779681842</v>
      </c>
      <c r="G21" s="31">
        <v>3.6748640963465196E-2</v>
      </c>
    </row>
    <row r="22" spans="2:7" s="34" customFormat="1" ht="15" customHeight="1">
      <c r="B22" s="97" t="s">
        <v>30</v>
      </c>
      <c r="D22" s="13">
        <v>5.1105649960635359E-2</v>
      </c>
      <c r="E22" s="13">
        <v>0.10651522006241203</v>
      </c>
      <c r="F22" s="13">
        <v>0.10493012162148772</v>
      </c>
      <c r="G22" s="32">
        <v>-0.2</v>
      </c>
    </row>
    <row r="23" spans="2:7" s="34" customFormat="1" ht="15" customHeight="1">
      <c r="B23" s="115" t="s">
        <v>102</v>
      </c>
      <c r="D23" s="92">
        <v>10.121038990000001</v>
      </c>
      <c r="E23" s="92">
        <v>9.4956026500399968</v>
      </c>
      <c r="F23" s="92">
        <v>10.60502038519</v>
      </c>
      <c r="G23" s="23">
        <v>0.11683489463887065</v>
      </c>
    </row>
    <row r="24" spans="2:7" s="34" customFormat="1" ht="15" customHeight="1">
      <c r="B24" s="97" t="s">
        <v>104</v>
      </c>
      <c r="D24" s="78">
        <v>-3.300173959999992</v>
      </c>
      <c r="E24" s="78">
        <v>2.6845886899600404</v>
      </c>
      <c r="F24" s="78">
        <v>2.02277643323001</v>
      </c>
      <c r="G24" s="31">
        <v>-0.24652277617242047</v>
      </c>
    </row>
    <row r="25" spans="2:7" s="34" customFormat="1" ht="15" customHeight="1">
      <c r="B25" s="97" t="s">
        <v>120</v>
      </c>
      <c r="D25" s="13">
        <v>-2.472670760485101E-2</v>
      </c>
      <c r="E25" s="13">
        <v>2.3476606163738263E-2</v>
      </c>
      <c r="F25" s="13">
        <v>1.6808171702786468E-2</v>
      </c>
      <c r="G25" s="32">
        <v>-0.7</v>
      </c>
    </row>
    <row r="26" spans="2:7" s="34" customFormat="1" ht="15" customHeight="1">
      <c r="B26" s="115" t="s">
        <v>16</v>
      </c>
      <c r="D26" s="92">
        <v>0.75983451999999996</v>
      </c>
      <c r="E26" s="92">
        <v>0.64410898000000016</v>
      </c>
      <c r="F26" s="92">
        <v>1.4634810599999999</v>
      </c>
      <c r="G26" s="23">
        <v>1.2721016247902666</v>
      </c>
    </row>
    <row r="27" spans="2:7" s="34" customFormat="1" ht="15" customHeight="1">
      <c r="B27" s="97" t="s">
        <v>17</v>
      </c>
      <c r="D27" s="17">
        <v>-4.0600084799999934</v>
      </c>
      <c r="E27" s="17">
        <v>2.0404797099600382</v>
      </c>
      <c r="F27" s="17">
        <v>0.559295373230007</v>
      </c>
      <c r="G27" s="31">
        <v>-0.72590005649163714</v>
      </c>
    </row>
    <row r="28" spans="2:7" ht="6" customHeight="1">
      <c r="B28" s="10"/>
      <c r="C28" s="10"/>
    </row>
    <row r="29" spans="2:7" ht="15" customHeight="1">
      <c r="B29" s="68" t="s">
        <v>103</v>
      </c>
      <c r="C29" s="60"/>
      <c r="D29" s="100"/>
      <c r="E29" s="100"/>
      <c r="F29" s="100"/>
      <c r="G29" s="101"/>
    </row>
    <row r="30" spans="2:7" ht="15" customHeight="1">
      <c r="B30" s="36" t="s">
        <v>136</v>
      </c>
      <c r="C30" s="116"/>
      <c r="D30" s="117"/>
      <c r="E30" s="117"/>
      <c r="F30" s="117"/>
      <c r="G30" s="101"/>
    </row>
    <row r="31" spans="2:7" ht="15" customHeight="1">
      <c r="B31" s="60"/>
      <c r="C31" s="60"/>
      <c r="D31" s="101"/>
      <c r="E31" s="101"/>
      <c r="F31" s="101"/>
      <c r="G31" s="101"/>
    </row>
    <row r="32" spans="2:7" ht="15" customHeight="1" thickBot="1">
      <c r="B32" s="60"/>
      <c r="C32" s="60"/>
      <c r="D32" s="74" t="s">
        <v>138</v>
      </c>
      <c r="E32" s="74"/>
      <c r="F32" s="74"/>
      <c r="G32" s="74"/>
    </row>
    <row r="33" spans="2:7" ht="17" customHeight="1">
      <c r="B33" s="10"/>
      <c r="C33" s="66"/>
      <c r="D33" s="118" t="s">
        <v>139</v>
      </c>
      <c r="E33" s="119"/>
      <c r="F33" s="119"/>
      <c r="G33" s="119"/>
    </row>
    <row r="34" spans="2:7" ht="15" customHeight="1">
      <c r="D34" s="12" t="s">
        <v>137</v>
      </c>
      <c r="E34" s="12" t="s">
        <v>141</v>
      </c>
      <c r="F34" s="12" t="s">
        <v>151</v>
      </c>
      <c r="G34" s="13" t="s">
        <v>152</v>
      </c>
    </row>
    <row r="35" spans="2:7" s="34" customFormat="1" ht="15" customHeight="1">
      <c r="B35" s="97" t="s">
        <v>66</v>
      </c>
      <c r="D35" s="12">
        <v>119.80324300000001</v>
      </c>
      <c r="E35" s="12">
        <v>113.59809800000001</v>
      </c>
      <c r="F35" s="12">
        <v>101.70641999999999</v>
      </c>
      <c r="G35" s="13">
        <v>-0.10468201677109079</v>
      </c>
    </row>
    <row r="36" spans="2:7" ht="15" customHeight="1">
      <c r="B36" s="39" t="s">
        <v>58</v>
      </c>
      <c r="D36" s="48">
        <v>104.535258</v>
      </c>
      <c r="E36" s="48">
        <v>100.91449200000001</v>
      </c>
      <c r="F36" s="48">
        <v>91.340277</v>
      </c>
      <c r="G36" s="30">
        <v>-9.4874530012993619E-2</v>
      </c>
    </row>
    <row r="37" spans="2:7" ht="15" customHeight="1">
      <c r="B37" s="39" t="s">
        <v>59</v>
      </c>
      <c r="D37" s="48">
        <v>8.3713519999999999</v>
      </c>
      <c r="E37" s="48">
        <v>5.9694129999999994</v>
      </c>
      <c r="F37" s="48">
        <v>4.2730860000000002</v>
      </c>
      <c r="G37" s="30">
        <v>-0.28416981703226085</v>
      </c>
    </row>
    <row r="38" spans="2:7" ht="15" customHeight="1">
      <c r="B38" s="39" t="s">
        <v>60</v>
      </c>
      <c r="D38" s="48">
        <v>6.8966329999999996</v>
      </c>
      <c r="E38" s="48">
        <v>6.7141929999999999</v>
      </c>
      <c r="F38" s="48">
        <v>6.0930569999999999</v>
      </c>
      <c r="G38" s="30">
        <v>-9.2510894458946891E-2</v>
      </c>
    </row>
    <row r="39" spans="2:7" s="34" customFormat="1" ht="15" customHeight="1">
      <c r="B39" s="97" t="s">
        <v>67</v>
      </c>
      <c r="D39" s="12">
        <v>109.88360300000001</v>
      </c>
      <c r="E39" s="12">
        <v>76.394660999999999</v>
      </c>
      <c r="F39" s="12">
        <v>69.480264000000005</v>
      </c>
      <c r="G39" s="13">
        <v>-9.050890349523244E-2</v>
      </c>
    </row>
    <row r="41" spans="2:7" ht="15" customHeight="1" thickBot="1">
      <c r="B41" s="60"/>
      <c r="C41" s="60"/>
      <c r="D41" s="74" t="s">
        <v>166</v>
      </c>
      <c r="E41" s="74"/>
      <c r="F41" s="74"/>
      <c r="G41" s="74"/>
    </row>
    <row r="42" spans="2:7" ht="15" customHeight="1">
      <c r="B42" s="10"/>
      <c r="C42" s="66"/>
      <c r="D42" s="118" t="s">
        <v>167</v>
      </c>
      <c r="E42" s="119"/>
      <c r="F42" s="119"/>
      <c r="G42" s="119"/>
    </row>
    <row r="43" spans="2:7" ht="15" customHeight="1">
      <c r="B43" s="97"/>
      <c r="C43" s="34"/>
      <c r="D43" s="12" t="s">
        <v>137</v>
      </c>
      <c r="E43" s="12" t="s">
        <v>141</v>
      </c>
      <c r="F43" s="12" t="s">
        <v>151</v>
      </c>
      <c r="G43" s="13" t="s">
        <v>152</v>
      </c>
    </row>
    <row r="44" spans="2:7" ht="15" customHeight="1">
      <c r="B44" s="39" t="s">
        <v>66</v>
      </c>
      <c r="D44" s="48">
        <v>93.77966352</v>
      </c>
      <c r="E44" s="48">
        <v>95.124755870000001</v>
      </c>
      <c r="F44" s="48">
        <v>100.74624307000001</v>
      </c>
      <c r="G44" s="30">
        <v>5.9095943517400107E-2</v>
      </c>
    </row>
    <row r="45" spans="2:7" ht="15" customHeight="1">
      <c r="B45" s="39" t="s">
        <v>67</v>
      </c>
      <c r="D45" s="48">
        <v>1.7105714599999999</v>
      </c>
      <c r="E45" s="48">
        <v>1.2436445899999999</v>
      </c>
      <c r="F45" s="48">
        <v>1.37879858</v>
      </c>
      <c r="G45" s="30">
        <v>0.10867573508280229</v>
      </c>
    </row>
    <row r="46" spans="2:7" ht="15" customHeight="1">
      <c r="B46" s="97"/>
      <c r="C46" s="34"/>
      <c r="D46" s="12"/>
      <c r="E46" s="12"/>
      <c r="F46" s="12"/>
      <c r="G46" s="13"/>
    </row>
  </sheetData>
  <phoneticPr fontId="24" type="noConversion"/>
  <pageMargins left="0.25" right="0.25" top="0.75" bottom="0.75"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I46"/>
  <sheetViews>
    <sheetView showGridLines="0" zoomScale="70" zoomScaleNormal="70" workbookViewId="0">
      <pane xSplit="2" topLeftCell="C1" activePane="topRight" state="frozen"/>
      <selection activeCell="J36" sqref="J36"/>
      <selection pane="topRight" activeCell="G41" sqref="G41"/>
    </sheetView>
  </sheetViews>
  <sheetFormatPr defaultColWidth="9.1796875" defaultRowHeight="15" customHeight="1"/>
  <cols>
    <col min="1" max="1" width="1.81640625" style="68" customWidth="1"/>
    <col min="2" max="2" width="44.54296875" style="68" bestFit="1" customWidth="1"/>
    <col min="3" max="3" width="1.81640625" style="68" customWidth="1"/>
    <col min="4" max="7" width="8.26953125" style="104" customWidth="1"/>
    <col min="8" max="8" width="1.81640625" style="68" customWidth="1"/>
    <col min="9" max="16384" width="9.1796875" style="68"/>
  </cols>
  <sheetData>
    <row r="2" spans="2:8" ht="15" customHeight="1">
      <c r="B2" s="34" t="s">
        <v>7</v>
      </c>
      <c r="C2" s="34"/>
      <c r="H2" s="34"/>
    </row>
    <row r="3" spans="2:8" ht="15" customHeight="1">
      <c r="B3" s="60" t="s">
        <v>57</v>
      </c>
      <c r="C3" s="39"/>
      <c r="H3" s="39"/>
    </row>
    <row r="4" spans="2:8" ht="15" customHeight="1">
      <c r="B4" s="39"/>
      <c r="C4" s="39"/>
      <c r="D4" s="112"/>
      <c r="E4" s="112"/>
      <c r="F4" s="112"/>
      <c r="H4" s="39"/>
    </row>
    <row r="5" spans="2:8" ht="29.15" customHeight="1" thickBot="1">
      <c r="B5" s="39"/>
      <c r="C5" s="39"/>
      <c r="D5" s="120" t="s">
        <v>13</v>
      </c>
      <c r="E5" s="120"/>
      <c r="F5" s="120"/>
      <c r="G5" s="120"/>
      <c r="H5" s="39"/>
    </row>
    <row r="6" spans="2:8" ht="15" customHeight="1">
      <c r="B6" s="95"/>
      <c r="D6" s="75" t="s">
        <v>137</v>
      </c>
      <c r="E6" s="75" t="s">
        <v>141</v>
      </c>
      <c r="F6" s="75" t="s">
        <v>151</v>
      </c>
      <c r="G6" s="75" t="s">
        <v>152</v>
      </c>
      <c r="H6" s="39"/>
    </row>
    <row r="7" spans="2:8" s="34" customFormat="1" ht="15" customHeight="1">
      <c r="B7" s="96" t="s">
        <v>14</v>
      </c>
      <c r="D7" s="78">
        <v>61.348158340000005</v>
      </c>
      <c r="E7" s="78">
        <v>64.659679059999988</v>
      </c>
      <c r="F7" s="78">
        <v>101.39582333</v>
      </c>
      <c r="G7" s="31">
        <v>0.56814609667195004</v>
      </c>
      <c r="H7" s="39"/>
    </row>
    <row r="8" spans="2:8" ht="15" customHeight="1">
      <c r="B8" s="39" t="s">
        <v>68</v>
      </c>
      <c r="D8" s="92">
        <v>30.991987509999998</v>
      </c>
      <c r="E8" s="92">
        <v>33.889639009999996</v>
      </c>
      <c r="F8" s="92">
        <v>37.418331979999998</v>
      </c>
      <c r="G8" s="23">
        <v>0.10412306159291851</v>
      </c>
      <c r="H8" s="39"/>
    </row>
    <row r="9" spans="2:8" ht="15" customHeight="1">
      <c r="B9" s="121" t="s">
        <v>69</v>
      </c>
      <c r="D9" s="92">
        <v>27.647061490000002</v>
      </c>
      <c r="E9" s="92">
        <v>30.64866778</v>
      </c>
      <c r="F9" s="147">
        <v>34.584567720000003</v>
      </c>
      <c r="G9" s="23">
        <v>0.12841993551734077</v>
      </c>
      <c r="H9" s="39"/>
    </row>
    <row r="10" spans="2:8" ht="15" customHeight="1">
      <c r="B10" s="121" t="s">
        <v>70</v>
      </c>
      <c r="D10" s="92">
        <v>1.4137319099999999</v>
      </c>
      <c r="E10" s="92">
        <v>1.0482245000000001</v>
      </c>
      <c r="F10" s="92">
        <v>0.67812068999999997</v>
      </c>
      <c r="G10" s="23">
        <v>-0.35307685519657295</v>
      </c>
      <c r="H10" s="39"/>
    </row>
    <row r="11" spans="2:8" ht="15" customHeight="1">
      <c r="B11" s="121" t="s">
        <v>71</v>
      </c>
      <c r="D11" s="92">
        <v>1.0804043399999999</v>
      </c>
      <c r="E11" s="92">
        <v>1.0754884600000001</v>
      </c>
      <c r="F11" s="92">
        <v>1.0952453600000001</v>
      </c>
      <c r="G11" s="23">
        <v>1.8370164566898328E-2</v>
      </c>
      <c r="H11" s="39"/>
    </row>
    <row r="12" spans="2:8" ht="15" customHeight="1">
      <c r="B12" s="121" t="s">
        <v>72</v>
      </c>
      <c r="D12" s="92">
        <v>0.6751147099999999</v>
      </c>
      <c r="E12" s="92">
        <v>0.86346199999999995</v>
      </c>
      <c r="F12" s="92">
        <v>0.97529392000000004</v>
      </c>
      <c r="G12" s="23">
        <v>0.12951574012521694</v>
      </c>
      <c r="H12" s="39"/>
    </row>
    <row r="13" spans="2:8" ht="15" customHeight="1">
      <c r="B13" s="121" t="s">
        <v>28</v>
      </c>
      <c r="D13" s="92">
        <v>0.17567505999999561</v>
      </c>
      <c r="E13" s="92">
        <v>0.25379626999999894</v>
      </c>
      <c r="F13" s="92">
        <v>8.5104289999995905E-2</v>
      </c>
      <c r="G13" s="23">
        <v>-0.66467478028736882</v>
      </c>
      <c r="H13" s="39"/>
    </row>
    <row r="14" spans="2:8" ht="15" customHeight="1">
      <c r="B14" s="39" t="s">
        <v>73</v>
      </c>
      <c r="D14" s="92">
        <v>29.54768619</v>
      </c>
      <c r="E14" s="92">
        <v>29.719936979999996</v>
      </c>
      <c r="F14" s="92">
        <v>62.55582081</v>
      </c>
      <c r="G14" s="23">
        <v>1.1048436560312</v>
      </c>
      <c r="H14" s="39"/>
    </row>
    <row r="15" spans="2:8" ht="15" customHeight="1">
      <c r="B15" s="39" t="s">
        <v>74</v>
      </c>
      <c r="D15" s="92">
        <v>0.80848463999999998</v>
      </c>
      <c r="E15" s="92">
        <v>1.05010307</v>
      </c>
      <c r="F15" s="92">
        <v>1.42167054</v>
      </c>
      <c r="G15" s="23">
        <v>0.35383904743750527</v>
      </c>
      <c r="H15" s="39"/>
    </row>
    <row r="16" spans="2:8" s="34" customFormat="1" ht="15" customHeight="1">
      <c r="B16" s="97" t="s">
        <v>64</v>
      </c>
      <c r="D16" s="78">
        <v>56.787907099999998</v>
      </c>
      <c r="E16" s="78">
        <v>60.449809720000019</v>
      </c>
      <c r="F16" s="78">
        <v>91.416717919999996</v>
      </c>
      <c r="G16" s="31">
        <v>0.51227470100297889</v>
      </c>
      <c r="H16" s="39"/>
    </row>
    <row r="17" spans="2:9" ht="15" customHeight="1">
      <c r="B17" s="39" t="s">
        <v>26</v>
      </c>
      <c r="D17" s="92">
        <v>7.3175111699999995</v>
      </c>
      <c r="E17" s="92">
        <v>8.7607321499999991</v>
      </c>
      <c r="F17" s="92">
        <v>11.572400699999999</v>
      </c>
      <c r="G17" s="23">
        <v>0.32093990569041653</v>
      </c>
      <c r="H17" s="39"/>
    </row>
    <row r="18" spans="2:9" ht="15" customHeight="1">
      <c r="B18" s="39" t="s">
        <v>27</v>
      </c>
      <c r="D18" s="92">
        <v>48.751740050000016</v>
      </c>
      <c r="E18" s="92">
        <v>51.099680330000005</v>
      </c>
      <c r="F18" s="92">
        <v>79.203933480000003</v>
      </c>
      <c r="G18" s="23">
        <v>0.54998882514535663</v>
      </c>
      <c r="H18" s="39"/>
    </row>
    <row r="19" spans="2:9" ht="15" customHeight="1">
      <c r="B19" s="39" t="s">
        <v>117</v>
      </c>
      <c r="D19" s="92">
        <v>0.52982052999999996</v>
      </c>
      <c r="E19" s="92">
        <v>0.59300827</v>
      </c>
      <c r="F19" s="92">
        <v>0.44709370999999998</v>
      </c>
      <c r="G19" s="23">
        <v>-0.24605822107674824</v>
      </c>
      <c r="H19" s="39"/>
    </row>
    <row r="20" spans="2:9" ht="15" customHeight="1">
      <c r="B20" s="39" t="s">
        <v>28</v>
      </c>
      <c r="D20" s="92">
        <v>0.65558833999999999</v>
      </c>
      <c r="E20" s="92">
        <v>0.54978281000000007</v>
      </c>
      <c r="F20" s="92">
        <v>0.27979215000000002</v>
      </c>
      <c r="G20" s="23">
        <v>-0.49108603450151522</v>
      </c>
      <c r="H20" s="39"/>
    </row>
    <row r="21" spans="2:9" ht="15" customHeight="1">
      <c r="B21" s="39" t="s">
        <v>95</v>
      </c>
      <c r="D21" s="92">
        <v>-0.46675299000000003</v>
      </c>
      <c r="E21" s="92">
        <v>-0.55339383999999991</v>
      </c>
      <c r="F21" s="92">
        <v>-8.6502120000000002E-2</v>
      </c>
      <c r="G21" s="23">
        <v>0.84368796009727898</v>
      </c>
      <c r="H21" s="39"/>
    </row>
    <row r="22" spans="2:9" s="34" customFormat="1" ht="15" customHeight="1">
      <c r="B22" s="97" t="s">
        <v>65</v>
      </c>
      <c r="D22" s="78">
        <v>4.5602512400000048</v>
      </c>
      <c r="E22" s="78">
        <v>4.2098693400000142</v>
      </c>
      <c r="F22" s="78">
        <v>9.9791054100000203</v>
      </c>
      <c r="G22" s="31">
        <v>1.3704073936888499</v>
      </c>
      <c r="H22" s="39"/>
    </row>
    <row r="23" spans="2:9" s="34" customFormat="1" ht="15" customHeight="1">
      <c r="B23" s="97" t="s">
        <v>30</v>
      </c>
      <c r="D23" s="13">
        <v>7.4333954977530786E-2</v>
      </c>
      <c r="E23" s="13">
        <v>6.5108107574946797E-2</v>
      </c>
      <c r="F23" s="13">
        <v>9.8417322156577433E-2</v>
      </c>
      <c r="G23" s="32">
        <v>3.3</v>
      </c>
      <c r="H23" s="39"/>
      <c r="I23" s="150"/>
    </row>
    <row r="24" spans="2:9" s="34" customFormat="1" ht="15" customHeight="1">
      <c r="B24" s="115" t="s">
        <v>102</v>
      </c>
      <c r="D24" s="92">
        <v>3.22380391</v>
      </c>
      <c r="E24" s="92">
        <v>3.5425014699999995</v>
      </c>
      <c r="F24" s="92">
        <v>4.335216</v>
      </c>
      <c r="G24" s="23">
        <v>0.22377253381916051</v>
      </c>
      <c r="H24" s="39"/>
    </row>
    <row r="25" spans="2:9" s="34" customFormat="1" ht="15" customHeight="1">
      <c r="B25" s="97" t="s">
        <v>104</v>
      </c>
      <c r="D25" s="78">
        <v>1.3364473299999933</v>
      </c>
      <c r="E25" s="78">
        <v>0.66736787000000097</v>
      </c>
      <c r="F25" s="78">
        <v>5.6438894100000203</v>
      </c>
      <c r="G25" s="31" t="s">
        <v>156</v>
      </c>
      <c r="H25" s="39"/>
    </row>
    <row r="26" spans="2:9" s="34" customFormat="1" ht="15" customHeight="1">
      <c r="B26" s="97" t="s">
        <v>120</v>
      </c>
      <c r="D26" s="13">
        <v>2.1784636510084245E-2</v>
      </c>
      <c r="E26" s="13">
        <v>1.0321236970272324E-2</v>
      </c>
      <c r="F26" s="13">
        <v>5.5661951593721677E-2</v>
      </c>
      <c r="G26" s="32">
        <v>4.5</v>
      </c>
      <c r="H26" s="39"/>
      <c r="I26" s="150"/>
    </row>
    <row r="27" spans="2:9" s="34" customFormat="1" ht="15" customHeight="1">
      <c r="B27" s="115" t="s">
        <v>16</v>
      </c>
      <c r="D27" s="92">
        <v>0.17018867000000001</v>
      </c>
      <c r="E27" s="92">
        <v>0.14015688999999998</v>
      </c>
      <c r="F27" s="92">
        <v>0.51378334999999997</v>
      </c>
      <c r="G27" s="81" t="s">
        <v>156</v>
      </c>
      <c r="H27" s="39"/>
    </row>
    <row r="28" spans="2:9" s="34" customFormat="1" ht="15" customHeight="1">
      <c r="B28" s="97" t="s">
        <v>17</v>
      </c>
      <c r="D28" s="17">
        <v>1.1662586599999916</v>
      </c>
      <c r="E28" s="17">
        <v>0.52721098000001809</v>
      </c>
      <c r="F28" s="17">
        <v>5.1301060600000099</v>
      </c>
      <c r="G28" s="31" t="s">
        <v>156</v>
      </c>
      <c r="H28" s="39"/>
    </row>
    <row r="29" spans="2:9" ht="6" customHeight="1">
      <c r="B29" s="34"/>
      <c r="H29" s="39"/>
    </row>
    <row r="30" spans="2:9" ht="15" customHeight="1">
      <c r="B30" s="68" t="s">
        <v>103</v>
      </c>
      <c r="C30" s="60"/>
      <c r="D30" s="100"/>
      <c r="E30" s="100"/>
      <c r="F30" s="100"/>
      <c r="G30" s="100"/>
      <c r="H30" s="39"/>
    </row>
    <row r="31" spans="2:9" ht="15" customHeight="1">
      <c r="B31" s="36" t="s">
        <v>136</v>
      </c>
      <c r="C31" s="10"/>
      <c r="H31" s="39"/>
    </row>
    <row r="32" spans="2:9" ht="15" customHeight="1" thickBot="1">
      <c r="B32" s="36"/>
      <c r="C32" s="10"/>
      <c r="D32" s="74" t="s">
        <v>140</v>
      </c>
      <c r="E32" s="74"/>
      <c r="F32" s="74"/>
      <c r="G32" s="74"/>
      <c r="H32" s="39"/>
    </row>
    <row r="33" spans="2:8" ht="13.5" customHeight="1">
      <c r="B33" s="10"/>
      <c r="C33" s="10"/>
      <c r="D33" s="16" t="s">
        <v>139</v>
      </c>
      <c r="E33" s="12"/>
      <c r="F33" s="12"/>
      <c r="G33" s="13"/>
      <c r="H33" s="39"/>
    </row>
    <row r="34" spans="2:8" ht="15" customHeight="1">
      <c r="D34" s="15" t="s">
        <v>137</v>
      </c>
      <c r="E34" s="15" t="s">
        <v>141</v>
      </c>
      <c r="F34" s="15" t="s">
        <v>151</v>
      </c>
      <c r="G34" s="69" t="s">
        <v>152</v>
      </c>
      <c r="H34" s="39"/>
    </row>
    <row r="35" spans="2:8" s="34" customFormat="1" ht="15" customHeight="1">
      <c r="B35" s="97" t="s">
        <v>75</v>
      </c>
      <c r="D35" s="17">
        <v>17.669711</v>
      </c>
      <c r="E35" s="17">
        <v>17.911114999999999</v>
      </c>
      <c r="F35" s="17">
        <v>30.182874000000002</v>
      </c>
      <c r="G35" s="13">
        <v>0.68514768622723921</v>
      </c>
      <c r="H35" s="39"/>
    </row>
    <row r="36" spans="2:8" ht="15" customHeight="1">
      <c r="B36" s="122" t="s">
        <v>76</v>
      </c>
      <c r="D36" s="89">
        <v>7.5545530000000003</v>
      </c>
      <c r="E36" s="89">
        <v>8.6331469999999992</v>
      </c>
      <c r="F36" s="89">
        <v>9.7007879999999993</v>
      </c>
      <c r="G36" s="20">
        <v>0.12366764981529904</v>
      </c>
      <c r="H36" s="39"/>
    </row>
    <row r="37" spans="2:8" ht="15" customHeight="1">
      <c r="B37" s="68" t="s">
        <v>73</v>
      </c>
      <c r="D37" s="92">
        <v>10.101502</v>
      </c>
      <c r="E37" s="92">
        <v>9.2669239999999995</v>
      </c>
      <c r="F37" s="92">
        <v>20.466263999999999</v>
      </c>
      <c r="G37" s="23">
        <v>1.20852830993326</v>
      </c>
      <c r="H37" s="39"/>
    </row>
    <row r="38" spans="2:8" ht="15" customHeight="1">
      <c r="B38" s="123" t="s">
        <v>74</v>
      </c>
      <c r="D38" s="124">
        <v>1.3656E-2</v>
      </c>
      <c r="E38" s="124">
        <v>1.1044E-2</v>
      </c>
      <c r="F38" s="124">
        <f>15.822/1000</f>
        <v>1.5821999999999999E-2</v>
      </c>
      <c r="G38" s="125">
        <v>0.43263310394784482</v>
      </c>
      <c r="H38" s="39"/>
    </row>
    <row r="39" spans="2:8" ht="15" customHeight="1">
      <c r="G39" s="126"/>
      <c r="H39" s="39"/>
    </row>
    <row r="40" spans="2:8" ht="15" customHeight="1">
      <c r="D40" s="100"/>
      <c r="E40" s="100"/>
      <c r="F40" s="100"/>
      <c r="G40" s="112"/>
      <c r="H40" s="39"/>
    </row>
    <row r="41" spans="2:8" ht="15" customHeight="1">
      <c r="D41" s="112"/>
      <c r="E41" s="112"/>
      <c r="F41" s="112"/>
      <c r="G41" s="112"/>
      <c r="H41" s="39"/>
    </row>
    <row r="42" spans="2:8" ht="15" customHeight="1">
      <c r="D42" s="112"/>
      <c r="E42" s="112"/>
      <c r="F42" s="112"/>
      <c r="G42" s="112"/>
      <c r="H42" s="39"/>
    </row>
    <row r="43" spans="2:8" ht="15" customHeight="1">
      <c r="D43" s="112"/>
      <c r="E43" s="112"/>
      <c r="F43" s="112"/>
      <c r="G43" s="112"/>
      <c r="H43" s="39"/>
    </row>
    <row r="44" spans="2:8" ht="15" customHeight="1">
      <c r="D44" s="112"/>
      <c r="E44" s="112"/>
      <c r="F44" s="112"/>
      <c r="G44" s="112"/>
      <c r="H44" s="39"/>
    </row>
    <row r="45" spans="2:8" ht="15" customHeight="1">
      <c r="D45" s="112"/>
      <c r="E45" s="112"/>
      <c r="F45" s="112"/>
      <c r="G45" s="112"/>
      <c r="H45" s="39"/>
    </row>
    <row r="46" spans="2:8" ht="15" customHeight="1">
      <c r="D46" s="127"/>
      <c r="E46" s="127"/>
      <c r="F46" s="127"/>
      <c r="G46" s="127"/>
      <c r="H46" s="39"/>
    </row>
  </sheetData>
  <phoneticPr fontId="24" type="noConversion"/>
  <pageMargins left="0.51181102362204722" right="7.874015748031496E-2" top="0.74803149606299213" bottom="0.74803149606299213" header="0.31496062992125984" footer="0.31496062992125984"/>
  <pageSetup paperSize="9"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I45"/>
  <sheetViews>
    <sheetView showGridLines="0" zoomScale="70" zoomScaleNormal="70" workbookViewId="0">
      <pane xSplit="2" topLeftCell="C1" activePane="topRight" state="frozen"/>
      <selection activeCell="J36" sqref="J36"/>
      <selection pane="topRight" activeCell="Q30" sqref="Q30"/>
    </sheetView>
  </sheetViews>
  <sheetFormatPr defaultColWidth="9.1796875" defaultRowHeight="15" customHeight="1"/>
  <cols>
    <col min="1" max="1" width="1.81640625" style="68" customWidth="1"/>
    <col min="2" max="2" width="51.6328125" style="68" customWidth="1"/>
    <col min="3" max="3" width="1.81640625" style="68" customWidth="1"/>
    <col min="4" max="7" width="10.36328125" style="104" customWidth="1"/>
    <col min="8" max="16384" width="9.1796875" style="68"/>
  </cols>
  <sheetData>
    <row r="2" spans="1:7" ht="15" customHeight="1">
      <c r="B2" s="34" t="s">
        <v>101</v>
      </c>
      <c r="C2" s="34"/>
    </row>
    <row r="3" spans="1:7" ht="15" customHeight="1">
      <c r="B3" s="60" t="s">
        <v>57</v>
      </c>
      <c r="C3" s="39"/>
    </row>
    <row r="4" spans="1:7" ht="15" customHeight="1">
      <c r="B4" s="39"/>
      <c r="C4" s="39"/>
      <c r="D4" s="112"/>
      <c r="E4" s="112"/>
      <c r="F4" s="112"/>
      <c r="G4" s="128"/>
    </row>
    <row r="5" spans="1:7" ht="29.15" customHeight="1" thickBot="1">
      <c r="B5" s="39"/>
      <c r="C5" s="39"/>
      <c r="D5" s="74" t="s">
        <v>13</v>
      </c>
      <c r="E5" s="74"/>
      <c r="F5" s="74"/>
      <c r="G5" s="74"/>
    </row>
    <row r="6" spans="1:7" ht="15" customHeight="1">
      <c r="B6" s="95"/>
      <c r="D6" s="75" t="s">
        <v>137</v>
      </c>
      <c r="E6" s="75" t="s">
        <v>141</v>
      </c>
      <c r="F6" s="75" t="s">
        <v>151</v>
      </c>
      <c r="G6" s="75" t="s">
        <v>152</v>
      </c>
    </row>
    <row r="7" spans="1:7" s="34" customFormat="1" ht="15" customHeight="1">
      <c r="B7" s="96" t="s">
        <v>14</v>
      </c>
      <c r="D7" s="78">
        <v>11.888932710000001</v>
      </c>
      <c r="E7" s="78">
        <v>28.723513030000003</v>
      </c>
      <c r="F7" s="78">
        <v>5.5029954500000002</v>
      </c>
      <c r="G7" s="31">
        <v>-0.80841495800835894</v>
      </c>
    </row>
    <row r="8" spans="1:7" ht="15" customHeight="1">
      <c r="B8" s="39" t="s">
        <v>77</v>
      </c>
      <c r="D8" s="92">
        <v>6.0512439999999996</v>
      </c>
      <c r="E8" s="92">
        <v>23.615826370000001</v>
      </c>
      <c r="F8" s="92">
        <v>2.4494066600000002</v>
      </c>
      <c r="G8" s="144">
        <v>-0.89628113699584255</v>
      </c>
    </row>
    <row r="9" spans="1:7" ht="15" customHeight="1">
      <c r="B9" s="39" t="s">
        <v>78</v>
      </c>
      <c r="D9" s="92">
        <v>1.41648</v>
      </c>
      <c r="E9" s="92">
        <v>1.1208370000000001</v>
      </c>
      <c r="F9" s="92">
        <v>1.19632688</v>
      </c>
      <c r="G9" s="144">
        <v>6.7351345467717261E-2</v>
      </c>
    </row>
    <row r="10" spans="1:7" ht="15" customHeight="1">
      <c r="B10" s="39" t="s">
        <v>79</v>
      </c>
      <c r="D10" s="92">
        <v>0.195739</v>
      </c>
      <c r="E10" s="92">
        <v>0.23925299999999999</v>
      </c>
      <c r="F10" s="92">
        <v>0.16594634</v>
      </c>
      <c r="G10" s="144">
        <v>-0.30639808069282304</v>
      </c>
    </row>
    <row r="11" spans="1:7" ht="15" customHeight="1">
      <c r="B11" s="39" t="s">
        <v>93</v>
      </c>
      <c r="D11" s="92">
        <v>4.1281020000000002</v>
      </c>
      <c r="E11" s="92">
        <v>3.4222069999999998</v>
      </c>
      <c r="F11" s="92">
        <v>1.2393670800000001</v>
      </c>
      <c r="G11" s="144">
        <v>-0.63784567093691291</v>
      </c>
    </row>
    <row r="12" spans="1:7" ht="15" customHeight="1">
      <c r="A12" s="34"/>
      <c r="B12" s="39" t="s">
        <v>28</v>
      </c>
      <c r="D12" s="92">
        <v>9.7367710000001342E-2</v>
      </c>
      <c r="E12" s="92">
        <v>0.32538966000000302</v>
      </c>
      <c r="F12" s="92">
        <v>0.45194849000000198</v>
      </c>
      <c r="G12" s="144">
        <v>0.38894545696382299</v>
      </c>
    </row>
    <row r="13" spans="1:7" s="34" customFormat="1" ht="15" customHeight="1">
      <c r="A13" s="68"/>
      <c r="B13" s="97" t="s">
        <v>64</v>
      </c>
      <c r="D13" s="78">
        <v>6.6326971699999975</v>
      </c>
      <c r="E13" s="78">
        <v>10.610550320000002</v>
      </c>
      <c r="F13" s="78">
        <v>2.5558888299999998</v>
      </c>
      <c r="G13" s="148">
        <v>-0.75911816513584951</v>
      </c>
    </row>
    <row r="14" spans="1:7" ht="15" customHeight="1">
      <c r="B14" s="39" t="s">
        <v>26</v>
      </c>
      <c r="D14" s="92">
        <v>0.24994883000000001</v>
      </c>
      <c r="E14" s="92">
        <v>1.2463908100000001</v>
      </c>
      <c r="F14" s="92">
        <v>0.36733153000000002</v>
      </c>
      <c r="G14" s="144">
        <v>-0.70528382666749612</v>
      </c>
    </row>
    <row r="15" spans="1:7" ht="15" customHeight="1">
      <c r="B15" s="39" t="s">
        <v>27</v>
      </c>
      <c r="D15" s="92">
        <v>0.57116700999999981</v>
      </c>
      <c r="E15" s="92">
        <v>0.39297865999999987</v>
      </c>
      <c r="F15" s="92">
        <v>0.49033968999999999</v>
      </c>
      <c r="G15" s="144">
        <v>0.24775144278826788</v>
      </c>
    </row>
    <row r="16" spans="1:7" ht="15" customHeight="1">
      <c r="B16" s="39" t="s">
        <v>117</v>
      </c>
      <c r="D16" s="92">
        <v>0.39</v>
      </c>
      <c r="E16" s="92">
        <v>6.9181599999999996E-3</v>
      </c>
      <c r="F16" s="92">
        <v>0</v>
      </c>
      <c r="G16" s="144">
        <v>-1</v>
      </c>
    </row>
    <row r="17" spans="1:9" ht="15" customHeight="1">
      <c r="A17" s="34"/>
      <c r="B17" s="39" t="s">
        <v>80</v>
      </c>
      <c r="D17" s="92">
        <v>3.2312290900000002</v>
      </c>
      <c r="E17" s="92">
        <v>2.6076214200000001</v>
      </c>
      <c r="F17" s="92">
        <v>0.32042799999999999</v>
      </c>
      <c r="G17" s="144">
        <v>-0.87711866548480799</v>
      </c>
    </row>
    <row r="18" spans="1:9" ht="15" customHeight="1">
      <c r="A18" s="34"/>
      <c r="B18" s="39" t="s">
        <v>95</v>
      </c>
      <c r="D18" s="92">
        <v>2.1903522399999997</v>
      </c>
      <c r="E18" s="92">
        <v>6.3566412699999999</v>
      </c>
      <c r="F18" s="92">
        <v>1.37778961</v>
      </c>
      <c r="G18" s="144">
        <v>-0.7832519483988436</v>
      </c>
    </row>
    <row r="19" spans="1:9" s="34" customFormat="1" ht="15" customHeight="1">
      <c r="B19" s="97" t="s">
        <v>65</v>
      </c>
      <c r="D19" s="78">
        <v>5.2562355399999987</v>
      </c>
      <c r="E19" s="78">
        <v>18.112962710000005</v>
      </c>
      <c r="F19" s="78">
        <v>2.94710662</v>
      </c>
      <c r="G19" s="148">
        <v>-0.83729295603457909</v>
      </c>
    </row>
    <row r="20" spans="1:9" s="34" customFormat="1" ht="15" customHeight="1">
      <c r="A20" s="68"/>
      <c r="B20" s="97" t="s">
        <v>30</v>
      </c>
      <c r="D20" s="13">
        <v>0.44211164014570309</v>
      </c>
      <c r="E20" s="13">
        <v>0.63059705444393555</v>
      </c>
      <c r="F20" s="13">
        <v>0.53554589437285471</v>
      </c>
      <c r="G20" s="32">
        <v>-9.5</v>
      </c>
      <c r="H20" s="150"/>
    </row>
    <row r="21" spans="1:9" s="34" customFormat="1" ht="15" customHeight="1">
      <c r="B21" s="115" t="s">
        <v>102</v>
      </c>
      <c r="D21" s="92">
        <v>2.488771E-2</v>
      </c>
      <c r="E21" s="92">
        <v>3.2977029999999997E-2</v>
      </c>
      <c r="F21" s="92">
        <f>37.56987/1000</f>
        <v>3.7569869999999998E-2</v>
      </c>
      <c r="G21" s="144">
        <v>0.13927391278110868</v>
      </c>
    </row>
    <row r="22" spans="1:9" s="34" customFormat="1" ht="15" customHeight="1">
      <c r="B22" s="97" t="s">
        <v>104</v>
      </c>
      <c r="D22" s="78">
        <v>5.2313478299999989</v>
      </c>
      <c r="E22" s="78">
        <v>18.079985680000004</v>
      </c>
      <c r="F22" s="78">
        <v>2.90953675</v>
      </c>
      <c r="G22" s="148">
        <v>-0.83907416734192908</v>
      </c>
    </row>
    <row r="23" spans="1:9" s="34" customFormat="1" ht="15" customHeight="1">
      <c r="B23" s="97" t="s">
        <v>120</v>
      </c>
      <c r="D23" s="13">
        <v>0.44001828907651364</v>
      </c>
      <c r="E23" s="13">
        <v>0.62944896959910634</v>
      </c>
      <c r="F23" s="13">
        <v>0.5287187271797581</v>
      </c>
      <c r="G23" s="32">
        <v>-10.1</v>
      </c>
      <c r="H23" s="150"/>
      <c r="I23" s="150"/>
    </row>
    <row r="24" spans="1:9" s="34" customFormat="1" ht="15" customHeight="1">
      <c r="B24" s="115" t="s">
        <v>16</v>
      </c>
      <c r="D24" s="92">
        <v>1.0902E-4</v>
      </c>
      <c r="E24" s="92">
        <v>0</v>
      </c>
      <c r="F24" s="92">
        <v>1.1882999999999999</v>
      </c>
      <c r="G24" s="144" t="s">
        <v>156</v>
      </c>
    </row>
    <row r="25" spans="1:9" s="34" customFormat="1" ht="15" customHeight="1">
      <c r="B25" s="97" t="s">
        <v>17</v>
      </c>
      <c r="D25" s="17">
        <v>5.2312388099999989</v>
      </c>
      <c r="E25" s="17">
        <v>18.079985680000004</v>
      </c>
      <c r="F25" s="17">
        <v>2.9083484500000001</v>
      </c>
      <c r="G25" s="13">
        <v>-0.8391398919515074</v>
      </c>
    </row>
    <row r="26" spans="1:9" ht="6" customHeight="1">
      <c r="B26" s="10"/>
      <c r="C26" s="10"/>
    </row>
    <row r="27" spans="1:9" ht="15" customHeight="1">
      <c r="B27" s="68" t="s">
        <v>103</v>
      </c>
      <c r="C27" s="39"/>
      <c r="D27" s="129"/>
      <c r="E27" s="129"/>
      <c r="F27" s="129"/>
      <c r="G27" s="129"/>
    </row>
    <row r="28" spans="1:9" ht="15" customHeight="1">
      <c r="B28" s="36" t="s">
        <v>136</v>
      </c>
      <c r="C28" s="39"/>
      <c r="D28" s="101"/>
      <c r="E28" s="101"/>
      <c r="F28" s="101"/>
      <c r="G28" s="129"/>
    </row>
    <row r="29" spans="1:9" ht="15" customHeight="1">
      <c r="B29" s="60"/>
      <c r="C29" s="39"/>
      <c r="D29" s="101"/>
      <c r="E29" s="101"/>
      <c r="F29" s="101"/>
      <c r="G29" s="129"/>
    </row>
    <row r="30" spans="1:9" ht="29.15" customHeight="1" thickBot="1">
      <c r="B30" s="10"/>
      <c r="C30" s="10"/>
      <c r="D30" s="74" t="s">
        <v>81</v>
      </c>
      <c r="E30" s="74"/>
      <c r="F30" s="74"/>
      <c r="G30" s="74"/>
    </row>
    <row r="31" spans="1:9" ht="15" customHeight="1">
      <c r="D31" s="114" t="s">
        <v>137</v>
      </c>
      <c r="E31" s="114" t="s">
        <v>141</v>
      </c>
      <c r="F31" s="114" t="s">
        <v>151</v>
      </c>
      <c r="G31" s="130" t="s">
        <v>152</v>
      </c>
    </row>
    <row r="32" spans="1:9" ht="15" customHeight="1">
      <c r="B32" s="122" t="s">
        <v>112</v>
      </c>
      <c r="D32" s="92">
        <v>1.4421865039999999</v>
      </c>
      <c r="E32" s="92">
        <v>9.0783849304700013</v>
      </c>
      <c r="F32" s="92">
        <v>0.90468525917999998</v>
      </c>
      <c r="G32" s="23">
        <v>-0.9003473342330327</v>
      </c>
    </row>
    <row r="33" spans="2:7" ht="15" customHeight="1">
      <c r="B33" s="68" t="s">
        <v>113</v>
      </c>
      <c r="D33" s="92">
        <v>1.1642799979999998</v>
      </c>
      <c r="E33" s="92">
        <v>7.5436403258600002</v>
      </c>
      <c r="F33" s="92">
        <v>0.29514320863999999</v>
      </c>
      <c r="G33" s="23">
        <v>-0.96087522788855229</v>
      </c>
    </row>
    <row r="34" spans="2:7" ht="15" customHeight="1">
      <c r="B34" s="68" t="s">
        <v>114</v>
      </c>
      <c r="D34" s="92">
        <v>0.19162899999999999</v>
      </c>
      <c r="E34" s="92">
        <v>0.151175</v>
      </c>
      <c r="F34" s="92">
        <v>0.16753000000000001</v>
      </c>
      <c r="G34" s="23">
        <v>0.10818587729452633</v>
      </c>
    </row>
    <row r="35" spans="2:7" ht="15" customHeight="1">
      <c r="B35" s="68" t="s">
        <v>115</v>
      </c>
      <c r="D35" s="92">
        <v>3.439597</v>
      </c>
      <c r="E35" s="92">
        <v>2.6474360000000003</v>
      </c>
      <c r="F35" s="92">
        <v>2.1381480000000002</v>
      </c>
      <c r="G35" s="23">
        <v>-0.19237027826168418</v>
      </c>
    </row>
    <row r="36" spans="2:7" ht="15" customHeight="1">
      <c r="B36" s="95" t="s">
        <v>116</v>
      </c>
      <c r="D36" s="124">
        <v>0</v>
      </c>
      <c r="E36" s="124">
        <v>0</v>
      </c>
      <c r="F36" s="124">
        <v>0</v>
      </c>
      <c r="G36" s="124" t="s">
        <v>157</v>
      </c>
    </row>
    <row r="37" spans="2:7" ht="6" customHeight="1"/>
    <row r="38" spans="2:7" ht="15" customHeight="1">
      <c r="B38" s="60" t="s">
        <v>109</v>
      </c>
      <c r="C38" s="60"/>
      <c r="D38" s="108"/>
      <c r="E38" s="108"/>
      <c r="F38" s="108"/>
      <c r="G38" s="108"/>
    </row>
    <row r="39" spans="2:7" ht="15" customHeight="1">
      <c r="B39" s="39" t="s">
        <v>110</v>
      </c>
      <c r="C39" s="39"/>
      <c r="G39" s="23"/>
    </row>
    <row r="40" spans="2:7" ht="15" customHeight="1">
      <c r="B40" s="60" t="s">
        <v>111</v>
      </c>
      <c r="C40" s="39"/>
      <c r="G40" s="23"/>
    </row>
    <row r="41" spans="2:7" ht="15" customHeight="1">
      <c r="D41" s="112"/>
      <c r="E41" s="112"/>
      <c r="F41" s="112"/>
      <c r="G41" s="112"/>
    </row>
    <row r="42" spans="2:7" ht="15" customHeight="1">
      <c r="D42" s="112"/>
      <c r="E42" s="112"/>
      <c r="F42" s="112"/>
      <c r="G42" s="112"/>
    </row>
    <row r="43" spans="2:7" ht="15" customHeight="1">
      <c r="D43" s="112"/>
      <c r="E43" s="112"/>
      <c r="F43" s="112"/>
      <c r="G43" s="112"/>
    </row>
    <row r="44" spans="2:7" ht="15" customHeight="1">
      <c r="D44" s="112"/>
      <c r="E44" s="112"/>
      <c r="F44" s="112"/>
      <c r="G44" s="112"/>
    </row>
    <row r="45" spans="2:7" ht="15" customHeight="1">
      <c r="D45" s="112"/>
      <c r="E45" s="112"/>
      <c r="F45" s="112"/>
      <c r="G45" s="112"/>
    </row>
  </sheetData>
  <phoneticPr fontId="24" type="noConversion"/>
  <pageMargins left="0.51181102362204722" right="0.11811023622047245" top="0.74803149606299213" bottom="0.74803149606299213" header="0.31496062992125984" footer="0.31496062992125984"/>
  <pageSetup paperSize="9" scale="79" orientation="landscape"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K41"/>
  <sheetViews>
    <sheetView showGridLines="0" zoomScale="71" zoomScaleNormal="55" workbookViewId="0">
      <pane xSplit="2" topLeftCell="C1" activePane="topRight" state="frozen"/>
      <selection activeCell="D6" sqref="D6"/>
      <selection pane="topRight" activeCell="J35" sqref="J35"/>
    </sheetView>
  </sheetViews>
  <sheetFormatPr defaultColWidth="9.1796875" defaultRowHeight="15" customHeight="1"/>
  <cols>
    <col min="1" max="1" width="1.81640625" style="68" customWidth="1"/>
    <col min="2" max="2" width="46.54296875" style="68" bestFit="1" customWidth="1"/>
    <col min="3" max="3" width="2.453125" style="68" customWidth="1"/>
    <col min="4" max="8" width="8.08984375" style="104" customWidth="1"/>
    <col min="9" max="9" width="8.453125" style="68" bestFit="1" customWidth="1"/>
    <col min="10" max="10" width="11" style="68" customWidth="1"/>
    <col min="11" max="16384" width="9.1796875" style="68"/>
  </cols>
  <sheetData>
    <row r="2" spans="1:11" ht="15" customHeight="1">
      <c r="B2" s="34" t="s">
        <v>94</v>
      </c>
      <c r="C2" s="34"/>
      <c r="J2" s="34"/>
    </row>
    <row r="3" spans="1:11" ht="15" customHeight="1">
      <c r="B3" s="60" t="s">
        <v>12</v>
      </c>
      <c r="C3" s="39"/>
      <c r="D3" s="131"/>
      <c r="E3" s="131"/>
      <c r="F3" s="131"/>
      <c r="G3" s="131"/>
      <c r="H3" s="131"/>
      <c r="I3" s="132"/>
      <c r="J3" s="39"/>
    </row>
    <row r="4" spans="1:11" ht="15" customHeight="1">
      <c r="B4" s="39"/>
      <c r="C4" s="39"/>
      <c r="D4" s="112"/>
      <c r="E4" s="112"/>
      <c r="F4" s="112"/>
      <c r="G4" s="112"/>
      <c r="H4" s="131"/>
      <c r="J4" s="39"/>
    </row>
    <row r="5" spans="1:11" ht="29.15" customHeight="1" thickBot="1">
      <c r="B5" s="39"/>
      <c r="C5" s="39"/>
      <c r="D5" s="110"/>
      <c r="E5" s="110"/>
      <c r="F5" s="110"/>
      <c r="G5" s="110"/>
      <c r="H5" s="131"/>
      <c r="I5" s="132"/>
      <c r="J5" s="39"/>
    </row>
    <row r="6" spans="1:11" ht="15" customHeight="1">
      <c r="B6" s="95"/>
      <c r="D6" s="83" t="s">
        <v>137</v>
      </c>
      <c r="E6" s="83" t="s">
        <v>141</v>
      </c>
      <c r="F6" s="83" t="s">
        <v>151</v>
      </c>
      <c r="G6" s="75" t="s">
        <v>152</v>
      </c>
      <c r="H6" s="131"/>
      <c r="I6" s="39"/>
    </row>
    <row r="7" spans="1:11" s="34" customFormat="1" ht="15" customHeight="1">
      <c r="B7" s="96" t="s">
        <v>14</v>
      </c>
      <c r="D7" s="78">
        <v>28.042412800000012</v>
      </c>
      <c r="E7" s="78">
        <v>34.056534430000006</v>
      </c>
      <c r="F7" s="78">
        <v>36.207419710000003</v>
      </c>
      <c r="G7" s="148">
        <v>6.3156316871316953E-2</v>
      </c>
      <c r="H7" s="131"/>
      <c r="I7" s="39"/>
      <c r="J7" s="68"/>
      <c r="K7" s="68"/>
    </row>
    <row r="8" spans="1:11" s="34" customFormat="1" ht="15" customHeight="1">
      <c r="B8" s="39" t="s">
        <v>82</v>
      </c>
      <c r="D8" s="92">
        <v>16.40739622000001</v>
      </c>
      <c r="E8" s="92">
        <v>22.011868670000005</v>
      </c>
      <c r="F8" s="92">
        <v>24.068876459999998</v>
      </c>
      <c r="G8" s="144">
        <v>9.3449939250432212E-2</v>
      </c>
      <c r="H8" s="131"/>
      <c r="I8" s="39"/>
      <c r="J8" s="68"/>
      <c r="K8" s="68"/>
    </row>
    <row r="9" spans="1:11" s="34" customFormat="1" ht="15" customHeight="1">
      <c r="B9" s="39" t="s">
        <v>126</v>
      </c>
      <c r="D9" s="92">
        <v>10.55925064</v>
      </c>
      <c r="E9" s="92">
        <v>11.21104631</v>
      </c>
      <c r="F9" s="92">
        <v>11.58207357</v>
      </c>
      <c r="G9" s="144">
        <v>3.3094793272689715E-2</v>
      </c>
      <c r="H9" s="131"/>
      <c r="I9" s="39"/>
      <c r="J9" s="68"/>
      <c r="K9" s="68"/>
    </row>
    <row r="10" spans="1:11" s="34" customFormat="1" ht="15" customHeight="1">
      <c r="B10" s="39" t="s">
        <v>28</v>
      </c>
      <c r="D10" s="92">
        <v>1.075765940000003</v>
      </c>
      <c r="E10" s="92">
        <v>0.83361945000000015</v>
      </c>
      <c r="F10" s="92">
        <v>0.55646968000000396</v>
      </c>
      <c r="G10" s="144">
        <v>-0.33246557526938236</v>
      </c>
      <c r="H10" s="131"/>
      <c r="I10" s="39"/>
      <c r="J10" s="68"/>
      <c r="K10" s="68"/>
    </row>
    <row r="11" spans="1:11" s="34" customFormat="1" ht="15" customHeight="1">
      <c r="A11" s="68"/>
      <c r="B11" s="133" t="s">
        <v>64</v>
      </c>
      <c r="D11" s="78">
        <v>22.633238209999988</v>
      </c>
      <c r="E11" s="78">
        <v>27.73007428</v>
      </c>
      <c r="F11" s="78">
        <v>27.729919150000001</v>
      </c>
      <c r="G11" s="148">
        <v>-5.5942872144720823E-6</v>
      </c>
      <c r="H11" s="131"/>
      <c r="I11" s="39"/>
      <c r="J11" s="68"/>
      <c r="K11" s="68"/>
    </row>
    <row r="12" spans="1:11" ht="15" customHeight="1">
      <c r="B12" s="39" t="s">
        <v>26</v>
      </c>
      <c r="D12" s="92">
        <v>6.8948512300000004</v>
      </c>
      <c r="E12" s="92">
        <v>7.6889029900000025</v>
      </c>
      <c r="F12" s="92">
        <v>8.5819698399999993</v>
      </c>
      <c r="G12" s="144">
        <v>0.11615009984668778</v>
      </c>
      <c r="H12" s="131"/>
      <c r="I12" s="39"/>
    </row>
    <row r="13" spans="1:11" ht="15" customHeight="1">
      <c r="B13" s="39" t="s">
        <v>27</v>
      </c>
      <c r="D13" s="92">
        <v>9.0663551899999995</v>
      </c>
      <c r="E13" s="92">
        <v>10.632209109999998</v>
      </c>
      <c r="F13" s="92">
        <v>11.590666369999999</v>
      </c>
      <c r="G13" s="144">
        <v>9.0146577261966732E-2</v>
      </c>
      <c r="H13" s="131"/>
      <c r="I13" s="39"/>
    </row>
    <row r="14" spans="1:11" ht="15" customHeight="1">
      <c r="B14" s="39" t="s">
        <v>117</v>
      </c>
      <c r="D14" s="92">
        <v>4.21897608</v>
      </c>
      <c r="E14" s="92">
        <v>6.4408808200000003</v>
      </c>
      <c r="F14" s="92">
        <v>4.3427663699999997</v>
      </c>
      <c r="G14" s="144">
        <v>-0.32574961540741576</v>
      </c>
      <c r="H14" s="131"/>
      <c r="I14" s="104"/>
    </row>
    <row r="15" spans="1:11" ht="15" customHeight="1">
      <c r="A15" s="34"/>
      <c r="B15" s="39" t="s">
        <v>28</v>
      </c>
      <c r="D15" s="92">
        <v>1.9866366</v>
      </c>
      <c r="E15" s="92">
        <v>2.3933354099999984</v>
      </c>
      <c r="F15" s="92">
        <v>2.6619115</v>
      </c>
      <c r="G15" s="144">
        <v>0.11221832463507564</v>
      </c>
      <c r="H15" s="131"/>
      <c r="I15" s="104"/>
    </row>
    <row r="16" spans="1:11" ht="15" customHeight="1">
      <c r="A16" s="34"/>
      <c r="B16" s="39" t="s">
        <v>95</v>
      </c>
      <c r="D16" s="92">
        <v>0.46641910999999997</v>
      </c>
      <c r="E16" s="92">
        <v>0.57474594999999984</v>
      </c>
      <c r="F16" s="92">
        <v>0.55260507000000003</v>
      </c>
      <c r="G16" s="144">
        <v>-3.8522898682452289E-2</v>
      </c>
      <c r="H16" s="131"/>
      <c r="I16" s="104"/>
    </row>
    <row r="17" spans="1:10" s="34" customFormat="1" ht="15" customHeight="1">
      <c r="B17" s="97" t="s">
        <v>65</v>
      </c>
      <c r="D17" s="78">
        <v>5.409174590000001</v>
      </c>
      <c r="E17" s="78">
        <v>6.3264601499999964</v>
      </c>
      <c r="F17" s="78">
        <v>8.47750056000001</v>
      </c>
      <c r="G17" s="148">
        <v>0.34000694843545554</v>
      </c>
      <c r="H17" s="131"/>
      <c r="I17" s="35"/>
    </row>
    <row r="18" spans="1:10" s="34" customFormat="1" ht="15" customHeight="1">
      <c r="A18" s="68"/>
      <c r="B18" s="97" t="s">
        <v>30</v>
      </c>
      <c r="D18" s="13">
        <v>0.19289262406122198</v>
      </c>
      <c r="E18" s="13">
        <v>0.18576347405527824</v>
      </c>
      <c r="F18" s="13">
        <v>0.23413710857884282</v>
      </c>
      <c r="G18" s="32">
        <v>4.8</v>
      </c>
      <c r="H18" s="131"/>
      <c r="I18" s="35"/>
    </row>
    <row r="19" spans="1:10" s="34" customFormat="1" ht="15" customHeight="1">
      <c r="B19" s="115" t="s">
        <v>102</v>
      </c>
      <c r="D19" s="78">
        <v>2.0099317400000003</v>
      </c>
      <c r="E19" s="78">
        <v>2.06820395</v>
      </c>
      <c r="F19" s="78">
        <v>2.15151439</v>
      </c>
      <c r="G19" s="148">
        <v>4.028153993226824E-2</v>
      </c>
      <c r="H19" s="131"/>
      <c r="I19" s="35"/>
    </row>
    <row r="20" spans="1:10" s="34" customFormat="1" ht="15" customHeight="1">
      <c r="B20" s="97" t="s">
        <v>104</v>
      </c>
      <c r="D20" s="78">
        <v>3.3992428500000003</v>
      </c>
      <c r="E20" s="78">
        <v>4.2582562000000008</v>
      </c>
      <c r="F20" s="78">
        <v>6.32598617000001</v>
      </c>
      <c r="G20" s="148">
        <v>0.48558139127467448</v>
      </c>
      <c r="H20" s="131"/>
      <c r="I20" s="35"/>
    </row>
    <row r="21" spans="1:10" s="34" customFormat="1" ht="15" customHeight="1">
      <c r="B21" s="97" t="s">
        <v>120</v>
      </c>
      <c r="D21" s="31">
        <v>0.12121791638414219</v>
      </c>
      <c r="E21" s="31">
        <v>0.12503492417152556</v>
      </c>
      <c r="F21" s="31">
        <v>0.17471518878360867</v>
      </c>
      <c r="G21" s="32">
        <v>5</v>
      </c>
      <c r="H21" s="131"/>
      <c r="I21" s="35"/>
    </row>
    <row r="22" spans="1:10" s="34" customFormat="1" ht="15" customHeight="1">
      <c r="B22" s="115" t="s">
        <v>16</v>
      </c>
      <c r="D22" s="92">
        <v>-3.6310516999999995</v>
      </c>
      <c r="E22" s="92">
        <v>-5.3472669999999924E-2</v>
      </c>
      <c r="F22" s="92">
        <v>-1.7838590000000099E-2</v>
      </c>
      <c r="G22" s="172">
        <v>0.66639799359186436</v>
      </c>
      <c r="H22" s="131"/>
      <c r="I22" s="35"/>
    </row>
    <row r="23" spans="1:10" s="34" customFormat="1" ht="15" customHeight="1">
      <c r="B23" s="97" t="s">
        <v>17</v>
      </c>
      <c r="D23" s="17">
        <v>7.0302945500000007</v>
      </c>
      <c r="E23" s="17">
        <v>4.3117288700000032</v>
      </c>
      <c r="F23" s="17">
        <v>6.3438247600000004</v>
      </c>
      <c r="G23" s="13">
        <v>0.47129491470088558</v>
      </c>
      <c r="H23" s="131"/>
      <c r="I23" s="35"/>
    </row>
    <row r="24" spans="1:10" ht="6" customHeight="1">
      <c r="B24" s="10"/>
      <c r="C24" s="10"/>
      <c r="D24" s="134"/>
      <c r="E24" s="134"/>
      <c r="F24" s="134"/>
      <c r="G24" s="134"/>
      <c r="H24" s="131"/>
      <c r="I24" s="14"/>
      <c r="J24" s="39"/>
    </row>
    <row r="25" spans="1:10" ht="15" customHeight="1">
      <c r="B25" s="68" t="s">
        <v>103</v>
      </c>
      <c r="D25" s="135"/>
      <c r="E25" s="135"/>
      <c r="F25" s="135"/>
      <c r="G25" s="135"/>
      <c r="H25" s="131"/>
      <c r="I25" s="136"/>
      <c r="J25" s="39"/>
    </row>
    <row r="26" spans="1:10" ht="15" customHeight="1">
      <c r="B26" s="36" t="s">
        <v>136</v>
      </c>
      <c r="C26" s="39"/>
      <c r="D26" s="101"/>
      <c r="E26" s="101"/>
      <c r="F26" s="39"/>
      <c r="G26" s="101"/>
      <c r="H26" s="131"/>
      <c r="I26" s="137"/>
    </row>
    <row r="27" spans="1:10" ht="15" customHeight="1" thickBot="1">
      <c r="B27" s="39"/>
      <c r="C27" s="39"/>
      <c r="D27" s="138"/>
      <c r="F27" s="39"/>
      <c r="H27" s="101"/>
      <c r="I27" s="137"/>
    </row>
    <row r="28" spans="1:10" ht="15" customHeight="1">
      <c r="B28" s="39"/>
      <c r="C28" s="39"/>
      <c r="D28" s="43" t="s">
        <v>150</v>
      </c>
      <c r="E28" s="43">
        <v>45382</v>
      </c>
      <c r="F28" s="43" t="s">
        <v>154</v>
      </c>
      <c r="H28" s="101"/>
      <c r="I28" s="137"/>
    </row>
    <row r="29" spans="1:10" ht="15.65" customHeight="1">
      <c r="B29" s="139" t="s">
        <v>83</v>
      </c>
      <c r="D29" s="89">
        <v>646.85199999999998</v>
      </c>
      <c r="E29" s="89">
        <v>657.93700000000001</v>
      </c>
      <c r="F29" s="20">
        <v>1.7136841193967189E-2</v>
      </c>
      <c r="H29" s="101"/>
      <c r="I29" s="137"/>
    </row>
    <row r="30" spans="1:10" ht="15.65" customHeight="1">
      <c r="B30" s="68" t="s">
        <v>84</v>
      </c>
      <c r="D30" s="92">
        <v>3106.1786725999996</v>
      </c>
      <c r="E30" s="92">
        <v>3470.4347449699999</v>
      </c>
      <c r="F30" s="33">
        <v>0.11726822915344504</v>
      </c>
      <c r="H30" s="101"/>
      <c r="I30" s="137"/>
    </row>
    <row r="31" spans="1:10" ht="15.65" customHeight="1">
      <c r="B31" s="68" t="s">
        <v>85</v>
      </c>
      <c r="D31" s="92">
        <v>1747.664608</v>
      </c>
      <c r="E31" s="92">
        <v>2186.3856089999999</v>
      </c>
      <c r="F31" s="33">
        <v>0.25103272046120173</v>
      </c>
      <c r="H31" s="101"/>
      <c r="I31" s="137"/>
    </row>
    <row r="32" spans="1:10" ht="15.65" customHeight="1">
      <c r="B32" s="68" t="s">
        <v>86</v>
      </c>
      <c r="D32" s="111">
        <v>1358.5140649999998</v>
      </c>
      <c r="E32" s="111">
        <v>1284.04913558</v>
      </c>
      <c r="F32" s="144">
        <v>-5.4813513778379508E-2</v>
      </c>
      <c r="H32" s="101"/>
      <c r="I32" s="137"/>
    </row>
    <row r="33" spans="2:10" ht="15.65" customHeight="1">
      <c r="B33" s="39" t="s">
        <v>87</v>
      </c>
      <c r="D33" s="173">
        <v>727.46897029999991</v>
      </c>
      <c r="E33" s="173">
        <v>736.78018247</v>
      </c>
      <c r="F33" s="149">
        <v>1.2799463001370803E-2</v>
      </c>
      <c r="H33" s="101"/>
      <c r="I33" s="137"/>
    </row>
    <row r="34" spans="2:10" ht="6.65" customHeight="1">
      <c r="B34" s="140"/>
      <c r="D34" s="140"/>
      <c r="E34" s="140"/>
      <c r="F34" s="140"/>
      <c r="H34" s="101"/>
      <c r="I34" s="137"/>
    </row>
    <row r="35" spans="2:10" ht="15" customHeight="1">
      <c r="B35" s="60"/>
      <c r="D35" s="60"/>
      <c r="E35" s="60"/>
      <c r="F35" s="60"/>
      <c r="H35" s="101"/>
      <c r="I35" s="137"/>
    </row>
    <row r="36" spans="2:10" ht="15" customHeight="1">
      <c r="D36" s="68"/>
      <c r="E36" s="68"/>
      <c r="F36" s="68"/>
      <c r="H36" s="101"/>
      <c r="I36" s="137"/>
    </row>
    <row r="37" spans="2:10" ht="15" customHeight="1">
      <c r="D37" s="112"/>
      <c r="E37" s="112"/>
      <c r="F37" s="39"/>
      <c r="H37" s="101"/>
      <c r="I37" s="137"/>
    </row>
    <row r="38" spans="2:10" ht="15" customHeight="1">
      <c r="D38" s="112"/>
      <c r="E38" s="112"/>
      <c r="F38" s="39"/>
      <c r="G38" s="112"/>
      <c r="H38" s="112"/>
      <c r="I38" s="70"/>
    </row>
    <row r="39" spans="2:10" ht="15" customHeight="1">
      <c r="D39" s="112"/>
      <c r="E39" s="112"/>
      <c r="F39" s="112"/>
      <c r="G39" s="112"/>
      <c r="H39" s="112"/>
      <c r="I39" s="70"/>
      <c r="J39" s="39"/>
    </row>
    <row r="40" spans="2:10" ht="15" customHeight="1">
      <c r="D40" s="112"/>
      <c r="E40" s="112"/>
      <c r="F40" s="112"/>
      <c r="G40" s="112"/>
      <c r="H40" s="112"/>
      <c r="I40" s="70"/>
      <c r="J40" s="70"/>
    </row>
    <row r="41" spans="2:10" ht="15" customHeight="1">
      <c r="D41" s="112"/>
      <c r="E41" s="112"/>
      <c r="F41" s="112"/>
      <c r="G41" s="112"/>
      <c r="H41" s="112"/>
      <c r="I41" s="70"/>
      <c r="J41" s="70"/>
    </row>
  </sheetData>
  <phoneticPr fontId="24" type="noConversion"/>
  <pageMargins left="0.51181102362204722" right="7.874015748031496E-2" top="0.74803149606299213" bottom="0.74803149606299213" header="0.31496062992125984" footer="0.31496062992125984"/>
  <pageSetup paperSize="9" scale="95"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FD4E0697E7EE44EA8CBF29168CBAF1E" ma:contentTypeVersion="15" ma:contentTypeDescription="Criar um novo documento." ma:contentTypeScope="" ma:versionID="d7a2e4dcf37226e38d8ce09a5aa58015">
  <xsd:schema xmlns:xsd="http://www.w3.org/2001/XMLSchema" xmlns:xs="http://www.w3.org/2001/XMLSchema" xmlns:p="http://schemas.microsoft.com/office/2006/metadata/properties" xmlns:ns2="ea32dd9b-8506-42ef-9e28-c4c116a1cdd9" xmlns:ns3="4703f2d3-df76-4168-a811-ead874aaf310" targetNamespace="http://schemas.microsoft.com/office/2006/metadata/properties" ma:root="true" ma:fieldsID="7d894c8928430e35b61b19313c004fa2" ns2:_="" ns3:_="">
    <xsd:import namespace="ea32dd9b-8506-42ef-9e28-c4c116a1cdd9"/>
    <xsd:import namespace="4703f2d3-df76-4168-a811-ead874aaf31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32dd9b-8506-42ef-9e28-c4c116a1cd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m" ma:readOnly="false" ma:fieldId="{5cf76f15-5ced-4ddc-b409-7134ff3c332f}" ma:taxonomyMulti="true" ma:sspId="81fc9368-cd92-4213-9c4d-c24eb0c27e7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03f2d3-df76-4168-a811-ead874aaf310" elementFormDefault="qualified">
    <xsd:import namespace="http://schemas.microsoft.com/office/2006/documentManagement/types"/>
    <xsd:import namespace="http://schemas.microsoft.com/office/infopath/2007/PartnerControls"/>
    <xsd:element name="SharedWithUsers" ma:index="16"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Partilhado Com" ma:internalName="SharedWithDetails" ma:readOnly="true">
      <xsd:simpleType>
        <xsd:restriction base="dms:Note">
          <xsd:maxLength value="255"/>
        </xsd:restriction>
      </xsd:simpleType>
    </xsd:element>
    <xsd:element name="TaxCatchAll" ma:index="20" nillable="true" ma:displayName="Taxonomy Catch All Column" ma:hidden="true" ma:list="{4c0824f9-c456-4382-b465-0d33a3f496f9}" ma:internalName="TaxCatchAll" ma:showField="CatchAllData" ma:web="4703f2d3-df76-4168-a811-ead874aaf3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32dd9b-8506-42ef-9e28-c4c116a1cdd9">
      <Terms xmlns="http://schemas.microsoft.com/office/infopath/2007/PartnerControls"/>
    </lcf76f155ced4ddcb4097134ff3c332f>
    <TaxCatchAll xmlns="4703f2d3-df76-4168-a811-ead874aaf310" xsi:nil="true"/>
  </documentManagement>
</p:properties>
</file>

<file path=customXml/itemProps1.xml><?xml version="1.0" encoding="utf-8"?>
<ds:datastoreItem xmlns:ds="http://schemas.openxmlformats.org/officeDocument/2006/customXml" ds:itemID="{4E605C58-8BA2-461C-A80B-6DF8ACBA05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32dd9b-8506-42ef-9e28-c4c116a1cdd9"/>
    <ds:schemaRef ds:uri="4703f2d3-df76-4168-a811-ead874aaf3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13944B-EDA0-4E56-B044-02101764A434}">
  <ds:schemaRefs>
    <ds:schemaRef ds:uri="http://schemas.microsoft.com/sharepoint/v3/contenttype/forms"/>
  </ds:schemaRefs>
</ds:datastoreItem>
</file>

<file path=customXml/itemProps3.xml><?xml version="1.0" encoding="utf-8"?>
<ds:datastoreItem xmlns:ds="http://schemas.openxmlformats.org/officeDocument/2006/customXml" ds:itemID="{CB03B02C-9EF0-4E04-94F8-252AB01818BA}">
  <ds:schemaRefs>
    <ds:schemaRef ds:uri="http://purl.org/dc/elements/1.1/"/>
    <ds:schemaRef ds:uri="ea32dd9b-8506-42ef-9e28-c4c116a1cdd9"/>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4703f2d3-df76-4168-a811-ead874aaf310"/>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     </vt:lpstr>
      <vt:lpstr>Key indicators</vt:lpstr>
      <vt:lpstr>Key highlights</vt:lpstr>
      <vt:lpstr>Cash Flow</vt:lpstr>
      <vt:lpstr>Balance Sheet</vt:lpstr>
      <vt:lpstr>Mail &amp; Other</vt:lpstr>
      <vt:lpstr>Express &amp; Parcels</vt:lpstr>
      <vt:lpstr>Financial Services &amp; Retail</vt:lpstr>
      <vt:lpstr>Banco CTT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Matilde Corte-Real Negrão</cp:lastModifiedBy>
  <cp:revision/>
  <cp:lastPrinted>2024-04-29T16:30:30Z</cp:lastPrinted>
  <dcterms:created xsi:type="dcterms:W3CDTF">2015-04-20T16:21:06Z</dcterms:created>
  <dcterms:modified xsi:type="dcterms:W3CDTF">2024-04-30T15:08:03Z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uot;Classification">
    <vt:lpwstr>Internal"</vt:lpwstr>
  </property>
  <property fmtid="{D5CDD505-2E9C-101B-9397-08002B2CF9AE}" pid="3" name="ContentTypeId">
    <vt:lpwstr>0x0101001FD4E0697E7EE44EA8CBF29168CBAF1E</vt:lpwstr>
  </property>
  <property fmtid="{D5CDD505-2E9C-101B-9397-08002B2CF9AE}" pid="4" name="{A44787D4-0540-4523-9961-78E4036D8C6D}">
    <vt:lpwstr>{3836B588-EDEB-49B1-B642-4A4C26A8F8AC}</vt:lpwstr>
  </property>
  <property fmtid="{D5CDD505-2E9C-101B-9397-08002B2CF9AE}" pid="5" name="MediaServiceImageTags">
    <vt:lpwstr/>
  </property>
</Properties>
</file>